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acsad.nycnet\dfsroot\users3\66W221\BackupFiles\Bids\345Adams_Rebid\"/>
    </mc:Choice>
  </mc:AlternateContent>
  <xr:revisionPtr revIDLastSave="0" documentId="8_{FEDB35F9-051A-48B0-BC53-AD1278979D9B}" xr6:coauthVersionLast="47" xr6:coauthVersionMax="47" xr10:uidLastSave="{00000000-0000-0000-0000-000000000000}"/>
  <bookViews>
    <workbookView xWindow="-120" yWindow="-120" windowWidth="23280" windowHeight="14040" xr2:uid="{3EE8BBAD-015C-430A-90F7-C82707454894}"/>
  </bookViews>
  <sheets>
    <sheet name="Bid Page" sheetId="1" r:id="rId1"/>
  </sheets>
  <definedNames>
    <definedName name="PRINT_TITLES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 l="1"/>
  <c r="H45" i="1"/>
  <c r="H35" i="1"/>
  <c r="H36" i="1"/>
  <c r="H37" i="1"/>
  <c r="H38" i="1"/>
  <c r="H39" i="1"/>
  <c r="H40" i="1"/>
  <c r="H41" i="1"/>
  <c r="H42" i="1"/>
  <c r="H43" i="1"/>
  <c r="H44" i="1"/>
  <c r="F35" i="1"/>
  <c r="F36" i="1"/>
  <c r="F37" i="1"/>
  <c r="F38" i="1"/>
  <c r="F39" i="1"/>
  <c r="I39" i="1" s="1"/>
  <c r="F40" i="1"/>
  <c r="F41" i="1"/>
  <c r="F42" i="1"/>
  <c r="F43" i="1"/>
  <c r="F44" i="1"/>
  <c r="H19" i="1"/>
  <c r="H20" i="1"/>
  <c r="H21" i="1"/>
  <c r="H22" i="1"/>
  <c r="H23" i="1"/>
  <c r="H24" i="1"/>
  <c r="H25" i="1"/>
  <c r="H26" i="1"/>
  <c r="H27" i="1"/>
  <c r="H28" i="1"/>
  <c r="H29" i="1"/>
  <c r="H30" i="1"/>
  <c r="H31" i="1"/>
  <c r="F19" i="1"/>
  <c r="F20" i="1"/>
  <c r="F21" i="1"/>
  <c r="F22" i="1"/>
  <c r="F23" i="1"/>
  <c r="F24" i="1"/>
  <c r="F25" i="1"/>
  <c r="F26" i="1"/>
  <c r="F27" i="1"/>
  <c r="I27" i="1" s="1"/>
  <c r="F28" i="1"/>
  <c r="F29" i="1"/>
  <c r="F30" i="1"/>
  <c r="F31" i="1"/>
  <c r="H9" i="1"/>
  <c r="H10" i="1"/>
  <c r="H11" i="1"/>
  <c r="H12" i="1"/>
  <c r="H13" i="1"/>
  <c r="H14" i="1"/>
  <c r="H15" i="1"/>
  <c r="H8" i="1"/>
  <c r="F9" i="1"/>
  <c r="F10" i="1"/>
  <c r="F11" i="1"/>
  <c r="F12" i="1"/>
  <c r="F13" i="1"/>
  <c r="I13" i="1" s="1"/>
  <c r="F14" i="1"/>
  <c r="F15" i="1"/>
  <c r="F8" i="1"/>
  <c r="I54" i="1"/>
  <c r="I55" i="1" s="1"/>
  <c r="H34" i="1"/>
  <c r="F34" i="1"/>
  <c r="I31" i="1"/>
  <c r="H18" i="1"/>
  <c r="F18" i="1"/>
  <c r="I21" i="1" l="1"/>
  <c r="I36" i="1"/>
  <c r="I18" i="1"/>
  <c r="I34" i="1"/>
  <c r="I24" i="1"/>
  <c r="I20" i="1"/>
  <c r="I29" i="1"/>
  <c r="I25" i="1"/>
  <c r="I28" i="1"/>
  <c r="I30" i="1"/>
  <c r="I44" i="1"/>
  <c r="I41" i="1"/>
  <c r="I9" i="1"/>
  <c r="I26" i="1"/>
  <c r="I10" i="1"/>
  <c r="I22" i="1"/>
  <c r="I45" i="1"/>
  <c r="I15" i="1"/>
  <c r="I12" i="1"/>
  <c r="I42" i="1"/>
  <c r="I37" i="1"/>
  <c r="I23" i="1"/>
  <c r="I19" i="1"/>
  <c r="I35" i="1"/>
  <c r="I38" i="1"/>
  <c r="I43" i="1"/>
  <c r="I40" i="1"/>
  <c r="I11" i="1"/>
  <c r="I14" i="1"/>
  <c r="I8" i="1"/>
  <c r="I32" i="1" l="1"/>
  <c r="I16" i="1"/>
  <c r="I46" i="1"/>
  <c r="I47" i="1" l="1"/>
  <c r="I56" i="1" s="1"/>
</calcChain>
</file>

<file path=xl/sharedStrings.xml><?xml version="1.0" encoding="utf-8"?>
<sst xmlns="http://schemas.openxmlformats.org/spreadsheetml/2006/main" count="100" uniqueCount="64">
  <si>
    <t>BID PAGE - 345 ADAMS STREET SECURITY SYSTEM</t>
  </si>
  <si>
    <t>MATERIAL</t>
  </si>
  <si>
    <t>LABOR</t>
  </si>
  <si>
    <t>TOTAL</t>
  </si>
  <si>
    <t>ITEM</t>
  </si>
  <si>
    <t>QTY</t>
  </si>
  <si>
    <t>UNIT</t>
  </si>
  <si>
    <t>P/UNIT</t>
  </si>
  <si>
    <t>COST</t>
  </si>
  <si>
    <t>VIDEO SURVEILLANCE - CAMERAS AND CABLING (A)</t>
  </si>
  <si>
    <t>EA</t>
  </si>
  <si>
    <t>AXIS M3088-V</t>
  </si>
  <si>
    <t>Misc Camera Mounting Hardware</t>
  </si>
  <si>
    <t>LS</t>
  </si>
  <si>
    <t>Cabling</t>
  </si>
  <si>
    <t>LF</t>
  </si>
  <si>
    <t>RJ45 Terminations</t>
  </si>
  <si>
    <t>Subtotal (A)</t>
  </si>
  <si>
    <t>ACCESS CONTROL SYSTEM - PANELS, READERS, DOOR COMPONENTS, ETC. (B)</t>
  </si>
  <si>
    <t>Genetec Cloudlink</t>
  </si>
  <si>
    <t>Card Reader (R20)</t>
  </si>
  <si>
    <t>Card Reader (R40)</t>
  </si>
  <si>
    <t>Mercury LP 1502</t>
  </si>
  <si>
    <t>Mercury MR52</t>
  </si>
  <si>
    <t>Life safety Power Panel</t>
  </si>
  <si>
    <t>Door Alarm</t>
  </si>
  <si>
    <t>Door Contacts</t>
  </si>
  <si>
    <t>Door Hardware</t>
  </si>
  <si>
    <t>Door Hardware Install Only</t>
  </si>
  <si>
    <t>Door Terminations</t>
  </si>
  <si>
    <t>Door Release</t>
  </si>
  <si>
    <t>Duress Buttons</t>
  </si>
  <si>
    <t>Subtotal (B)</t>
  </si>
  <si>
    <t>HEAD END SYSTEMS - SOFTWARE, LICENSING, PROGRAMMING ETC. (C)</t>
  </si>
  <si>
    <t>Genetec VSS camera licensing</t>
  </si>
  <si>
    <t>Genetec Programming</t>
  </si>
  <si>
    <t>Genetec ACS Licensing</t>
  </si>
  <si>
    <t>Genetec Plan manager</t>
  </si>
  <si>
    <t>User connections</t>
  </si>
  <si>
    <t>Programming</t>
  </si>
  <si>
    <t>Genetec Advantage Cam license</t>
  </si>
  <si>
    <t>Workstations (install Only)</t>
  </si>
  <si>
    <t>Genetec Advantage ACS</t>
  </si>
  <si>
    <t xml:space="preserve">Subtotal (C) </t>
  </si>
  <si>
    <t xml:space="preserve">CAPITAL COST: SUBTOTAL CONSTRUCTION (A)+(B)+(C) = (D) </t>
  </si>
  <si>
    <t>WARRANTY, MAINTENANCE, &amp; TRAINING (E)</t>
  </si>
  <si>
    <t xml:space="preserve">Year 1 Warranty &amp; Maintenance, SSA's  (D) </t>
  </si>
  <si>
    <r>
      <t>Year 2 Warranty &amp; Maintenance, SSA's</t>
    </r>
    <r>
      <rPr>
        <sz val="12"/>
        <color rgb="FFFF0000"/>
        <rFont val="Arial"/>
        <family val="2"/>
      </rPr>
      <t xml:space="preserve"> </t>
    </r>
    <r>
      <rPr>
        <sz val="12"/>
        <color indexed="8"/>
        <rFont val="Arial"/>
        <family val="2"/>
      </rPr>
      <t>(F)</t>
    </r>
  </si>
  <si>
    <t>Year 3 Warranty &amp; Maintenance, SSA's (G)</t>
  </si>
  <si>
    <t>Year 4 Warranty &amp; Maintenance, SSA's (H)</t>
  </si>
  <si>
    <t>Year 5 Warranty &amp; Maintenance, SSA's (I)</t>
  </si>
  <si>
    <t>Training per Specifications</t>
  </si>
  <si>
    <t>EXPENSES COST: WARRANTY, MAINTENANCE, &amp; TRAINING (E)</t>
  </si>
  <si>
    <t xml:space="preserve">GRAND TOTAL (CAPITAL + EXPENSE) = (D)+(E) </t>
  </si>
  <si>
    <t>The Bidder needs to fill only the greyed out sections (unit prices for material, unit prices for labor, unit price for training, and warranties for year 1 through 5). The Bidder’s price shall be fixed and all inclusive of material, labor, and overhead, etc. for a completely engineered, installed, programmed, fully commissioned, and fully documented Electronic Security System. For year one (1), although price shall be inclusive of warranty, the Bidder shall still provide a separate line item for warranty. The Bidder shall be responsible for installing all materials, labor and other items for the security system. The Integrator shall submit an American Institute of Architects (AIA) payment applications for all payment activities. Payments will be related to the Schedule of Values approved by ACS upon award (see Contract Specifications).</t>
  </si>
  <si>
    <t>Genetec Federation</t>
  </si>
  <si>
    <t>AXIS P3277-LV</t>
  </si>
  <si>
    <t xml:space="preserve">AXIS M4328-P </t>
  </si>
  <si>
    <t>AXIS P3737-PLE</t>
  </si>
  <si>
    <t>AXIS P4707-PVLE</t>
  </si>
  <si>
    <r>
      <t xml:space="preserve">Genetec Licensing Omnicast </t>
    </r>
    <r>
      <rPr>
        <sz val="12"/>
        <rFont val="Arial"/>
        <family val="2"/>
      </rPr>
      <t>Enterprise Base</t>
    </r>
  </si>
  <si>
    <r>
      <t xml:space="preserve">Genetec Licensing Synergis </t>
    </r>
    <r>
      <rPr>
        <sz val="12"/>
        <rFont val="Arial"/>
        <family val="2"/>
      </rPr>
      <t>Enterprise Base</t>
    </r>
  </si>
  <si>
    <r>
      <rPr>
        <b/>
        <u/>
        <sz val="12"/>
        <color theme="1"/>
        <rFont val="Arial"/>
        <family val="2"/>
      </rPr>
      <t>INSTRUCTIONS</t>
    </r>
    <r>
      <rPr>
        <b/>
        <sz val="12"/>
        <color theme="1"/>
        <rFont val="Arial"/>
        <family val="2"/>
      </rPr>
      <t>: All bidders must upload their completed Bid Page Excel Spreadsheet (found in Passport) to the PASSPort Questionnaire and must complete the item grid/tab in PASSPort providing a grand total for the term of the c</t>
    </r>
    <r>
      <rPr>
        <b/>
        <sz val="12"/>
        <rFont val="Arial"/>
        <family val="2"/>
      </rPr>
      <t>ontract (5 years).</t>
    </r>
    <r>
      <rPr>
        <b/>
        <sz val="12"/>
        <color theme="1"/>
        <rFont val="Arial"/>
        <family val="2"/>
      </rPr>
      <t xml:space="preserve">              </t>
    </r>
  </si>
  <si>
    <t>Note: Bidders are forbidden from making any modifications to the Bid Page as presented. Any such modification will be considered an “Alternate Bid”. Per Section 3-02(r) of the PPB rules, Alternate Bids will be disqualified.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</si>
</sst>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2"/>
      <name val="Arial"/>
      <family val="2"/>
    </font>
    <font>
      <sz val="12"/>
      <name val="Arial"/>
      <family val="2"/>
    </font>
    <font>
      <b/>
      <u/>
      <sz val="22"/>
      <color theme="1"/>
      <name val="Calibri"/>
      <family val="2"/>
      <scheme val="minor"/>
    </font>
    <font>
      <b/>
      <sz val="12"/>
      <color theme="1"/>
      <name val="Arial"/>
      <family val="2"/>
    </font>
    <font>
      <b/>
      <u/>
      <sz val="12"/>
      <color theme="1"/>
      <name val="Arial"/>
      <family val="2"/>
    </font>
    <font>
      <b/>
      <sz val="12"/>
      <name val="Arial"/>
      <family val="2"/>
    </font>
    <font>
      <b/>
      <sz val="12"/>
      <color theme="0"/>
      <name val="Arial"/>
      <family val="2"/>
    </font>
    <font>
      <sz val="12"/>
      <color indexed="8"/>
      <name val="Arial"/>
      <family val="2"/>
    </font>
    <font>
      <b/>
      <sz val="12"/>
      <color indexed="8"/>
      <name val="Arial"/>
      <family val="2"/>
    </font>
    <font>
      <sz val="12"/>
      <color theme="0"/>
      <name val="Arial"/>
      <family val="2"/>
    </font>
    <font>
      <sz val="12"/>
      <color rgb="FFFF0000"/>
      <name val="Arial"/>
      <family val="2"/>
    </font>
    <font>
      <sz val="12"/>
      <color theme="1"/>
      <name val="Arial"/>
      <family val="2"/>
    </font>
    <font>
      <b/>
      <sz val="12"/>
      <color rgb="FFFF0000"/>
      <name val="Arial"/>
      <family val="2"/>
    </font>
  </fonts>
  <fills count="7">
    <fill>
      <patternFill patternType="none"/>
    </fill>
    <fill>
      <patternFill patternType="gray125"/>
    </fill>
    <fill>
      <patternFill patternType="solid">
        <fgColor theme="0" tint="-0.34998626667073579"/>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1"/>
      </right>
      <top/>
      <bottom style="thin">
        <color theme="1"/>
      </bottom>
      <diagonal/>
    </border>
    <border>
      <left/>
      <right style="thin">
        <color indexed="8"/>
      </right>
      <top/>
      <bottom style="thin">
        <color indexed="8"/>
      </bottom>
      <diagonal/>
    </border>
    <border>
      <left style="thin">
        <color indexed="8"/>
      </left>
      <right/>
      <top/>
      <bottom style="thin">
        <color indexed="8"/>
      </bottom>
      <diagonal/>
    </border>
    <border>
      <left style="thin">
        <color theme="1"/>
      </left>
      <right style="thin">
        <color theme="1"/>
      </right>
      <top/>
      <bottom style="thin">
        <color theme="1"/>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theme="1"/>
      </right>
      <top style="thin">
        <color theme="1"/>
      </top>
      <bottom style="thin">
        <color theme="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theme="1"/>
      </left>
      <right style="thin">
        <color theme="1"/>
      </right>
      <top style="thin">
        <color theme="1"/>
      </top>
      <bottom style="thin">
        <color theme="1"/>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top style="thin">
        <color indexed="8"/>
      </top>
      <bottom/>
      <diagonal/>
    </border>
    <border>
      <left style="thin">
        <color theme="1"/>
      </left>
      <right style="medium">
        <color indexed="64"/>
      </right>
      <top style="thin">
        <color theme="1"/>
      </top>
      <bottom style="thin">
        <color theme="1"/>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1"/>
      </right>
      <top style="thin">
        <color theme="1"/>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theme="1"/>
      </left>
      <right style="thin">
        <color theme="1"/>
      </right>
      <top style="thin">
        <color theme="1"/>
      </top>
      <bottom style="medium">
        <color indexed="64"/>
      </bottom>
      <diagonal/>
    </border>
    <border>
      <left style="medium">
        <color indexed="64"/>
      </left>
      <right style="medium">
        <color indexed="8"/>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8"/>
      </right>
      <top style="medium">
        <color indexed="64"/>
      </top>
      <bottom style="medium">
        <color indexed="64"/>
      </bottom>
      <diagonal/>
    </border>
    <border>
      <left style="thin">
        <color theme="1"/>
      </left>
      <right style="thin">
        <color theme="1"/>
      </right>
      <top style="thin">
        <color theme="1"/>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0" fontId="6" fillId="3" borderId="7" xfId="0" applyFont="1" applyFill="1" applyBorder="1"/>
    <xf numFmtId="0" fontId="6" fillId="3" borderId="8" xfId="0" applyFont="1" applyFill="1" applyBorder="1"/>
    <xf numFmtId="4" fontId="6" fillId="3" borderId="10" xfId="0" applyNumberFormat="1"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xf>
    <xf numFmtId="4" fontId="6" fillId="3" borderId="12" xfId="0" applyNumberFormat="1" applyFont="1" applyFill="1" applyBorder="1" applyAlignment="1">
      <alignment horizontal="center"/>
    </xf>
    <xf numFmtId="4" fontId="6" fillId="3" borderId="13" xfId="0" applyNumberFormat="1" applyFont="1" applyFill="1" applyBorder="1" applyAlignment="1">
      <alignment horizontal="center"/>
    </xf>
    <xf numFmtId="4" fontId="6" fillId="3" borderId="14" xfId="0" applyNumberFormat="1" applyFont="1" applyFill="1" applyBorder="1" applyAlignment="1">
      <alignment horizontal="center"/>
    </xf>
    <xf numFmtId="0" fontId="7" fillId="0" borderId="19" xfId="0" applyFont="1" applyBorder="1"/>
    <xf numFmtId="0" fontId="7" fillId="0" borderId="20" xfId="0" applyFont="1" applyBorder="1" applyAlignment="1">
      <alignment horizontal="center"/>
    </xf>
    <xf numFmtId="164" fontId="1" fillId="5" borderId="21" xfId="0" applyNumberFormat="1" applyFont="1" applyFill="1" applyBorder="1"/>
    <xf numFmtId="164" fontId="1" fillId="0" borderId="19" xfId="0" applyNumberFormat="1" applyFont="1" applyBorder="1"/>
    <xf numFmtId="4" fontId="1" fillId="5" borderId="22" xfId="0" applyNumberFormat="1" applyFont="1" applyFill="1" applyBorder="1"/>
    <xf numFmtId="164" fontId="1" fillId="0" borderId="22" xfId="0" applyNumberFormat="1" applyFont="1" applyBorder="1"/>
    <xf numFmtId="164" fontId="1" fillId="0" borderId="23" xfId="0" applyNumberFormat="1" applyFont="1" applyBorder="1"/>
    <xf numFmtId="0" fontId="7" fillId="0" borderId="24" xfId="0" applyFont="1" applyBorder="1"/>
    <xf numFmtId="0" fontId="7" fillId="0" borderId="25" xfId="0" applyFont="1" applyBorder="1"/>
    <xf numFmtId="0" fontId="7" fillId="0" borderId="26" xfId="0" applyFont="1" applyBorder="1" applyAlignment="1">
      <alignment horizontal="center"/>
    </xf>
    <xf numFmtId="4" fontId="1" fillId="5" borderId="27" xfId="0" applyNumberFormat="1" applyFont="1" applyFill="1" applyBorder="1"/>
    <xf numFmtId="164" fontId="1" fillId="0" borderId="25" xfId="0" applyNumberFormat="1" applyFont="1" applyBorder="1"/>
    <xf numFmtId="164" fontId="1" fillId="0" borderId="28" xfId="0" applyNumberFormat="1" applyFont="1" applyBorder="1"/>
    <xf numFmtId="164" fontId="1" fillId="0" borderId="29" xfId="0" applyNumberFormat="1" applyFont="1" applyBorder="1"/>
    <xf numFmtId="44" fontId="0" fillId="0" borderId="0" xfId="1" applyFont="1"/>
    <xf numFmtId="44" fontId="0" fillId="0" borderId="0" xfId="0" applyNumberFormat="1"/>
    <xf numFmtId="0" fontId="7" fillId="0" borderId="30" xfId="0" applyFont="1" applyBorder="1"/>
    <xf numFmtId="0" fontId="7" fillId="0" borderId="28" xfId="0" applyFont="1" applyBorder="1"/>
    <xf numFmtId="0" fontId="7" fillId="0" borderId="28" xfId="0" applyFont="1" applyBorder="1" applyAlignment="1">
      <alignment horizontal="center"/>
    </xf>
    <xf numFmtId="4" fontId="1" fillId="5" borderId="28" xfId="0" applyNumberFormat="1" applyFont="1" applyFill="1" applyBorder="1"/>
    <xf numFmtId="0" fontId="7" fillId="0" borderId="31" xfId="0" applyFont="1" applyBorder="1"/>
    <xf numFmtId="0" fontId="7" fillId="0" borderId="27" xfId="0" applyFont="1" applyBorder="1"/>
    <xf numFmtId="0" fontId="7" fillId="0" borderId="27" xfId="0" applyFont="1" applyBorder="1" applyAlignment="1">
      <alignment horizontal="center"/>
    </xf>
    <xf numFmtId="164" fontId="1" fillId="0" borderId="32" xfId="0" applyNumberFormat="1" applyFont="1" applyBorder="1"/>
    <xf numFmtId="4" fontId="7" fillId="5" borderId="28" xfId="0" applyNumberFormat="1" applyFont="1" applyFill="1" applyBorder="1"/>
    <xf numFmtId="4" fontId="8" fillId="0" borderId="33" xfId="0" applyNumberFormat="1" applyFont="1" applyBorder="1"/>
    <xf numFmtId="0" fontId="7" fillId="0" borderId="34" xfId="0" applyFont="1" applyBorder="1"/>
    <xf numFmtId="0" fontId="7" fillId="0" borderId="34" xfId="0" applyFont="1" applyBorder="1" applyAlignment="1">
      <alignment horizontal="center"/>
    </xf>
    <xf numFmtId="4" fontId="7" fillId="0" borderId="34" xfId="0" applyNumberFormat="1" applyFont="1" applyBorder="1"/>
    <xf numFmtId="0" fontId="0" fillId="0" borderId="5" xfId="0" applyBorder="1"/>
    <xf numFmtId="4" fontId="8" fillId="0" borderId="35" xfId="0" applyNumberFormat="1" applyFont="1" applyBorder="1"/>
    <xf numFmtId="164" fontId="1" fillId="5" borderId="27" xfId="0" applyNumberFormat="1" applyFont="1" applyFill="1" applyBorder="1"/>
    <xf numFmtId="164" fontId="1" fillId="5" borderId="28" xfId="0" applyNumberFormat="1" applyFont="1" applyFill="1" applyBorder="1"/>
    <xf numFmtId="0" fontId="7" fillId="6" borderId="24" xfId="0" applyFont="1" applyFill="1" applyBorder="1"/>
    <xf numFmtId="0" fontId="7" fillId="6" borderId="25" xfId="0" applyFont="1" applyFill="1" applyBorder="1"/>
    <xf numFmtId="0" fontId="7" fillId="0" borderId="39" xfId="0" applyFont="1" applyBorder="1"/>
    <xf numFmtId="0" fontId="7" fillId="0" borderId="40" xfId="0" applyFont="1" applyBorder="1"/>
    <xf numFmtId="0" fontId="7" fillId="0" borderId="41" xfId="0" applyFont="1" applyBorder="1"/>
    <xf numFmtId="0" fontId="7" fillId="0" borderId="42" xfId="0" applyFont="1" applyBorder="1"/>
    <xf numFmtId="0" fontId="7" fillId="0" borderId="42" xfId="0" applyFont="1" applyBorder="1" applyAlignment="1">
      <alignment horizontal="center"/>
    </xf>
    <xf numFmtId="164" fontId="1" fillId="0" borderId="43" xfId="0" applyNumberFormat="1" applyFont="1" applyBorder="1"/>
    <xf numFmtId="0" fontId="0" fillId="0" borderId="31" xfId="0" applyBorder="1"/>
    <xf numFmtId="0" fontId="0" fillId="0" borderId="27" xfId="0" applyBorder="1" applyAlignment="1">
      <alignment horizontal="center"/>
    </xf>
    <xf numFmtId="164" fontId="0" fillId="0" borderId="32" xfId="0" applyNumberFormat="1" applyBorder="1"/>
    <xf numFmtId="164" fontId="8" fillId="0" borderId="35" xfId="0" applyNumberFormat="1" applyFont="1" applyBorder="1"/>
    <xf numFmtId="164" fontId="8" fillId="0" borderId="33" xfId="0" applyNumberFormat="1" applyFont="1" applyBorder="1"/>
    <xf numFmtId="164" fontId="1" fillId="0" borderId="44" xfId="0" applyNumberFormat="1" applyFont="1" applyBorder="1"/>
    <xf numFmtId="164" fontId="7" fillId="0" borderId="34" xfId="0" applyNumberFormat="1" applyFont="1" applyBorder="1"/>
    <xf numFmtId="0" fontId="6" fillId="3" borderId="45" xfId="0" applyFont="1" applyFill="1" applyBorder="1"/>
    <xf numFmtId="0" fontId="9" fillId="3" borderId="37" xfId="0" applyFont="1" applyFill="1" applyBorder="1"/>
    <xf numFmtId="164" fontId="6" fillId="3" borderId="38" xfId="0" applyNumberFormat="1" applyFont="1" applyFill="1" applyBorder="1"/>
    <xf numFmtId="0" fontId="9" fillId="0" borderId="0" xfId="0" applyFont="1"/>
    <xf numFmtId="0" fontId="0" fillId="0" borderId="46" xfId="0" applyBorder="1"/>
    <xf numFmtId="164" fontId="1" fillId="5" borderId="47" xfId="0" applyNumberFormat="1" applyFont="1" applyFill="1" applyBorder="1"/>
    <xf numFmtId="0" fontId="0" fillId="0" borderId="4" xfId="0" applyBorder="1"/>
    <xf numFmtId="0" fontId="0" fillId="0" borderId="48" xfId="0" applyBorder="1"/>
    <xf numFmtId="0" fontId="0" fillId="0" borderId="48" xfId="0" applyBorder="1" applyAlignment="1">
      <alignment horizontal="center"/>
    </xf>
    <xf numFmtId="44" fontId="0" fillId="0" borderId="49" xfId="0" applyNumberFormat="1" applyBorder="1"/>
    <xf numFmtId="164" fontId="0" fillId="6" borderId="6" xfId="0" applyNumberFormat="1" applyFill="1" applyBorder="1"/>
    <xf numFmtId="0" fontId="6" fillId="3" borderId="50" xfId="0" applyFont="1" applyFill="1" applyBorder="1"/>
    <xf numFmtId="0" fontId="9" fillId="3" borderId="2" xfId="0" applyFont="1" applyFill="1" applyBorder="1"/>
    <xf numFmtId="164" fontId="6" fillId="3" borderId="3" xfId="0" applyNumberFormat="1" applyFont="1" applyFill="1" applyBorder="1"/>
    <xf numFmtId="164" fontId="6" fillId="3" borderId="6" xfId="0" applyNumberFormat="1" applyFont="1" applyFill="1" applyBorder="1" applyAlignment="1">
      <alignment vertical="center"/>
    </xf>
    <xf numFmtId="164" fontId="1" fillId="5" borderId="51" xfId="0" applyNumberFormat="1" applyFont="1" applyFill="1" applyBorder="1"/>
    <xf numFmtId="164" fontId="1" fillId="0" borderId="52" xfId="0" applyNumberFormat="1" applyFont="1" applyBorder="1"/>
    <xf numFmtId="164" fontId="1" fillId="5" borderId="42" xfId="0" applyNumberFormat="1" applyFont="1" applyFill="1" applyBorder="1"/>
    <xf numFmtId="164" fontId="1" fillId="0" borderId="53" xfId="0" applyNumberFormat="1" applyFont="1" applyBorder="1"/>
    <xf numFmtId="0" fontId="0" fillId="0" borderId="27" xfId="0" applyBorder="1"/>
    <xf numFmtId="0" fontId="11" fillId="0" borderId="18" xfId="0" applyFont="1" applyBorder="1"/>
    <xf numFmtId="0" fontId="11" fillId="0" borderId="24" xfId="0" applyFont="1" applyBorder="1"/>
    <xf numFmtId="0" fontId="0" fillId="0" borderId="24" xfId="0" applyBorder="1"/>
    <xf numFmtId="0" fontId="0" fillId="0" borderId="28" xfId="0" applyBorder="1"/>
    <xf numFmtId="0" fontId="5" fillId="4" borderId="36" xfId="0" applyFont="1" applyFill="1" applyBorder="1" applyAlignment="1">
      <alignment horizontal="left"/>
    </xf>
    <xf numFmtId="0" fontId="5" fillId="4" borderId="37" xfId="0" applyFont="1" applyFill="1" applyBorder="1" applyAlignment="1">
      <alignment horizontal="left"/>
    </xf>
    <xf numFmtId="0" fontId="5" fillId="4" borderId="38" xfId="0" applyFont="1" applyFill="1" applyBorder="1" applyAlignment="1">
      <alignment horizontal="left"/>
    </xf>
    <xf numFmtId="0" fontId="5" fillId="4" borderId="15" xfId="0" applyFont="1" applyFill="1" applyBorder="1" applyAlignment="1">
      <alignment horizontal="left"/>
    </xf>
    <xf numFmtId="0" fontId="5" fillId="4" borderId="16" xfId="0" applyFont="1" applyFill="1" applyBorder="1" applyAlignment="1">
      <alignment horizontal="left"/>
    </xf>
    <xf numFmtId="0" fontId="5" fillId="4" borderId="17" xfId="0" applyFont="1" applyFill="1" applyBorder="1" applyAlignment="1">
      <alignment horizontal="left"/>
    </xf>
    <xf numFmtId="0" fontId="6" fillId="3" borderId="4" xfId="0" applyFont="1" applyFill="1" applyBorder="1" applyAlignment="1">
      <alignment horizontal="left" wrapText="1"/>
    </xf>
    <xf numFmtId="0" fontId="6" fillId="3" borderId="5" xfId="0" applyFont="1" applyFill="1" applyBorder="1" applyAlignment="1">
      <alignment horizontal="left"/>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6" fillId="3" borderId="8" xfId="0" applyFont="1" applyFill="1" applyBorder="1" applyAlignment="1">
      <alignment horizontal="center"/>
    </xf>
    <xf numFmtId="0" fontId="6" fillId="3" borderId="9" xfId="0" applyFont="1" applyFill="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12" fillId="0" borderId="1" xfId="0" applyFont="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9195-7D4F-4C6E-BF93-878B70925A41}">
  <dimension ref="B1:N56"/>
  <sheetViews>
    <sheetView tabSelected="1" workbookViewId="0">
      <selection activeCell="B4" sqref="B4:I4"/>
    </sheetView>
  </sheetViews>
  <sheetFormatPr defaultRowHeight="15" x14ac:dyDescent="0.2"/>
  <cols>
    <col min="1" max="1" width="5.33203125" customWidth="1"/>
    <col min="2" max="2" width="36.5546875" customWidth="1"/>
    <col min="5" max="5" width="10.109375" bestFit="1" customWidth="1"/>
    <col min="6" max="7" width="9.88671875" bestFit="1" customWidth="1"/>
    <col min="8" max="8" width="11.109375" customWidth="1"/>
    <col min="9" max="9" width="11.88671875" customWidth="1"/>
    <col min="13" max="13" width="12.21875" bestFit="1" customWidth="1"/>
  </cols>
  <sheetData>
    <row r="1" spans="2:14" ht="29.25" customHeight="1" thickBot="1" x14ac:dyDescent="0.5">
      <c r="B1" s="89" t="s">
        <v>0</v>
      </c>
      <c r="C1" s="90"/>
      <c r="D1" s="90"/>
      <c r="E1" s="90"/>
      <c r="F1" s="90"/>
      <c r="G1" s="90"/>
      <c r="H1" s="90"/>
      <c r="I1" s="91"/>
    </row>
    <row r="2" spans="2:14" ht="53.25" customHeight="1" thickBot="1" x14ac:dyDescent="0.25">
      <c r="B2" s="92" t="s">
        <v>62</v>
      </c>
      <c r="C2" s="93"/>
      <c r="D2" s="93"/>
      <c r="E2" s="93"/>
      <c r="F2" s="93"/>
      <c r="G2" s="93"/>
      <c r="H2" s="93"/>
      <c r="I2" s="94"/>
    </row>
    <row r="3" spans="2:14" ht="53.25" customHeight="1" thickBot="1" x14ac:dyDescent="0.25">
      <c r="B3" s="102" t="s">
        <v>63</v>
      </c>
      <c r="C3" s="100"/>
      <c r="D3" s="100"/>
      <c r="E3" s="100"/>
      <c r="F3" s="100"/>
      <c r="G3" s="100"/>
      <c r="H3" s="100"/>
      <c r="I3" s="101"/>
    </row>
    <row r="4" spans="2:14" ht="112.5" customHeight="1" thickBot="1" x14ac:dyDescent="0.25">
      <c r="B4" s="95" t="s">
        <v>54</v>
      </c>
      <c r="C4" s="96"/>
      <c r="D4" s="96"/>
      <c r="E4" s="96"/>
      <c r="F4" s="96"/>
      <c r="G4" s="96"/>
      <c r="H4" s="96"/>
      <c r="I4" s="97"/>
    </row>
    <row r="5" spans="2:14" ht="15.75" x14ac:dyDescent="0.25">
      <c r="B5" s="1"/>
      <c r="C5" s="2"/>
      <c r="D5" s="2"/>
      <c r="E5" s="98" t="s">
        <v>1</v>
      </c>
      <c r="F5" s="98"/>
      <c r="G5" s="98" t="s">
        <v>2</v>
      </c>
      <c r="H5" s="99"/>
      <c r="I5" s="3" t="s">
        <v>3</v>
      </c>
    </row>
    <row r="6" spans="2:14" ht="16.5" thickBot="1" x14ac:dyDescent="0.3">
      <c r="B6" s="4" t="s">
        <v>4</v>
      </c>
      <c r="C6" s="5" t="s">
        <v>5</v>
      </c>
      <c r="D6" s="5" t="s">
        <v>6</v>
      </c>
      <c r="E6" s="5" t="s">
        <v>7</v>
      </c>
      <c r="F6" s="6" t="s">
        <v>3</v>
      </c>
      <c r="G6" s="5" t="s">
        <v>7</v>
      </c>
      <c r="H6" s="7" t="s">
        <v>3</v>
      </c>
      <c r="I6" s="8" t="s">
        <v>8</v>
      </c>
    </row>
    <row r="7" spans="2:14" ht="15.75" x14ac:dyDescent="0.25">
      <c r="B7" s="84" t="s">
        <v>9</v>
      </c>
      <c r="C7" s="85"/>
      <c r="D7" s="85"/>
      <c r="E7" s="85"/>
      <c r="F7" s="85"/>
      <c r="G7" s="85"/>
      <c r="H7" s="85"/>
      <c r="I7" s="86"/>
    </row>
    <row r="8" spans="2:14" x14ac:dyDescent="0.2">
      <c r="B8" s="77" t="s">
        <v>57</v>
      </c>
      <c r="C8" s="9">
        <v>4</v>
      </c>
      <c r="D8" s="10" t="s">
        <v>10</v>
      </c>
      <c r="E8" s="11"/>
      <c r="F8" s="12">
        <f>C8*E8</f>
        <v>0</v>
      </c>
      <c r="G8" s="13"/>
      <c r="H8" s="14">
        <f>G8*C8</f>
        <v>0</v>
      </c>
      <c r="I8" s="15">
        <f t="shared" ref="I8:I15" si="0">F8+H8</f>
        <v>0</v>
      </c>
    </row>
    <row r="9" spans="2:14" x14ac:dyDescent="0.2">
      <c r="B9" s="16" t="s">
        <v>11</v>
      </c>
      <c r="C9" s="17">
        <v>33</v>
      </c>
      <c r="D9" s="18" t="s">
        <v>10</v>
      </c>
      <c r="E9" s="19"/>
      <c r="F9" s="12">
        <f t="shared" ref="F9:F15" si="1">C9*E9</f>
        <v>0</v>
      </c>
      <c r="G9" s="13"/>
      <c r="H9" s="14">
        <f t="shared" ref="H9:H15" si="2">G9*C9</f>
        <v>0</v>
      </c>
      <c r="I9" s="22">
        <f t="shared" si="0"/>
        <v>0</v>
      </c>
      <c r="M9" s="23"/>
      <c r="N9" s="24"/>
    </row>
    <row r="10" spans="2:14" x14ac:dyDescent="0.2">
      <c r="B10" s="16" t="s">
        <v>56</v>
      </c>
      <c r="C10" s="17">
        <v>1</v>
      </c>
      <c r="D10" s="18" t="s">
        <v>10</v>
      </c>
      <c r="E10" s="19"/>
      <c r="F10" s="12">
        <f t="shared" si="1"/>
        <v>0</v>
      </c>
      <c r="G10" s="13"/>
      <c r="H10" s="14">
        <f t="shared" si="2"/>
        <v>0</v>
      </c>
      <c r="I10" s="22">
        <f t="shared" si="0"/>
        <v>0</v>
      </c>
    </row>
    <row r="11" spans="2:14" x14ac:dyDescent="0.2">
      <c r="B11" s="78" t="s">
        <v>58</v>
      </c>
      <c r="C11" s="17">
        <v>2</v>
      </c>
      <c r="D11" s="18" t="s">
        <v>10</v>
      </c>
      <c r="E11" s="19"/>
      <c r="F11" s="12">
        <f t="shared" si="1"/>
        <v>0</v>
      </c>
      <c r="G11" s="13"/>
      <c r="H11" s="14">
        <f t="shared" si="2"/>
        <v>0</v>
      </c>
      <c r="I11" s="22">
        <f t="shared" si="0"/>
        <v>0</v>
      </c>
    </row>
    <row r="12" spans="2:14" x14ac:dyDescent="0.2">
      <c r="B12" s="16" t="s">
        <v>59</v>
      </c>
      <c r="C12" s="17">
        <v>8</v>
      </c>
      <c r="D12" s="18" t="s">
        <v>10</v>
      </c>
      <c r="E12" s="19"/>
      <c r="F12" s="12">
        <f t="shared" si="1"/>
        <v>0</v>
      </c>
      <c r="G12" s="13"/>
      <c r="H12" s="14">
        <f t="shared" si="2"/>
        <v>0</v>
      </c>
      <c r="I12" s="22">
        <f t="shared" si="0"/>
        <v>0</v>
      </c>
      <c r="M12" s="23"/>
    </row>
    <row r="13" spans="2:14" x14ac:dyDescent="0.2">
      <c r="B13" s="25" t="s">
        <v>12</v>
      </c>
      <c r="C13" s="26">
        <v>1</v>
      </c>
      <c r="D13" s="27" t="s">
        <v>13</v>
      </c>
      <c r="E13" s="19"/>
      <c r="F13" s="12">
        <f t="shared" si="1"/>
        <v>0</v>
      </c>
      <c r="G13" s="28"/>
      <c r="H13" s="14">
        <f t="shared" si="2"/>
        <v>0</v>
      </c>
      <c r="I13" s="22">
        <f t="shared" si="0"/>
        <v>0</v>
      </c>
    </row>
    <row r="14" spans="2:14" x14ac:dyDescent="0.2">
      <c r="B14" s="29" t="s">
        <v>14</v>
      </c>
      <c r="C14" s="30">
        <v>500</v>
      </c>
      <c r="D14" s="31" t="s">
        <v>15</v>
      </c>
      <c r="E14" s="19"/>
      <c r="F14" s="12">
        <f t="shared" si="1"/>
        <v>0</v>
      </c>
      <c r="G14" s="28"/>
      <c r="H14" s="14">
        <f t="shared" si="2"/>
        <v>0</v>
      </c>
      <c r="I14" s="32">
        <f t="shared" si="0"/>
        <v>0</v>
      </c>
    </row>
    <row r="15" spans="2:14" x14ac:dyDescent="0.2">
      <c r="B15" s="25" t="s">
        <v>16</v>
      </c>
      <c r="C15" s="26">
        <v>122</v>
      </c>
      <c r="D15" s="27" t="s">
        <v>10</v>
      </c>
      <c r="E15" s="33"/>
      <c r="F15" s="12">
        <f t="shared" si="1"/>
        <v>0</v>
      </c>
      <c r="G15" s="28"/>
      <c r="H15" s="14">
        <f t="shared" si="2"/>
        <v>0</v>
      </c>
      <c r="I15" s="22">
        <f t="shared" si="0"/>
        <v>0</v>
      </c>
    </row>
    <row r="16" spans="2:14" ht="16.5" thickBot="1" x14ac:dyDescent="0.3">
      <c r="B16" s="34" t="s">
        <v>17</v>
      </c>
      <c r="C16" s="35"/>
      <c r="D16" s="36"/>
      <c r="E16" s="37"/>
      <c r="F16" s="37"/>
      <c r="G16" s="37"/>
      <c r="H16" s="38"/>
      <c r="I16" s="39">
        <f>SUM(I8:I15)</f>
        <v>0</v>
      </c>
    </row>
    <row r="17" spans="2:14" ht="15.75" x14ac:dyDescent="0.25">
      <c r="B17" s="81" t="s">
        <v>18</v>
      </c>
      <c r="C17" s="82"/>
      <c r="D17" s="82"/>
      <c r="E17" s="82"/>
      <c r="F17" s="82"/>
      <c r="G17" s="82"/>
      <c r="H17" s="82"/>
      <c r="I17" s="83"/>
    </row>
    <row r="18" spans="2:14" x14ac:dyDescent="0.2">
      <c r="B18" s="16" t="s">
        <v>19</v>
      </c>
      <c r="C18" s="17">
        <v>1</v>
      </c>
      <c r="D18" s="18" t="s">
        <v>10</v>
      </c>
      <c r="E18" s="40"/>
      <c r="F18" s="20">
        <f>C18*E18</f>
        <v>0</v>
      </c>
      <c r="G18" s="41"/>
      <c r="H18" s="21">
        <f>G18*C18</f>
        <v>0</v>
      </c>
      <c r="I18" s="22">
        <f>F18+H18</f>
        <v>0</v>
      </c>
    </row>
    <row r="19" spans="2:14" x14ac:dyDescent="0.2">
      <c r="B19" s="42" t="s">
        <v>20</v>
      </c>
      <c r="C19" s="43">
        <v>15</v>
      </c>
      <c r="D19" s="18" t="s">
        <v>10</v>
      </c>
      <c r="E19" s="40"/>
      <c r="F19" s="20">
        <f t="shared" ref="F19:F31" si="3">C19*E19</f>
        <v>0</v>
      </c>
      <c r="G19" s="41"/>
      <c r="H19" s="21">
        <f t="shared" ref="H19:H31" si="4">G19*C19</f>
        <v>0</v>
      </c>
      <c r="I19" s="22">
        <f>F19+H19</f>
        <v>0</v>
      </c>
      <c r="M19" s="23"/>
      <c r="N19" s="24"/>
    </row>
    <row r="20" spans="2:14" x14ac:dyDescent="0.2">
      <c r="B20" s="42" t="s">
        <v>21</v>
      </c>
      <c r="C20" s="43">
        <v>19</v>
      </c>
      <c r="D20" s="18" t="s">
        <v>10</v>
      </c>
      <c r="E20" s="40"/>
      <c r="F20" s="20">
        <f t="shared" si="3"/>
        <v>0</v>
      </c>
      <c r="G20" s="41"/>
      <c r="H20" s="21">
        <f t="shared" si="4"/>
        <v>0</v>
      </c>
      <c r="I20" s="22">
        <f>F20+H20</f>
        <v>0</v>
      </c>
    </row>
    <row r="21" spans="2:14" x14ac:dyDescent="0.2">
      <c r="B21" s="44" t="s">
        <v>22</v>
      </c>
      <c r="C21" s="17">
        <v>2</v>
      </c>
      <c r="D21" s="18" t="s">
        <v>10</v>
      </c>
      <c r="E21" s="40"/>
      <c r="F21" s="20">
        <f t="shared" si="3"/>
        <v>0</v>
      </c>
      <c r="G21" s="41"/>
      <c r="H21" s="21">
        <f t="shared" si="4"/>
        <v>0</v>
      </c>
      <c r="I21" s="22">
        <f t="shared" ref="I21:I31" si="5">F21+H21</f>
        <v>0</v>
      </c>
      <c r="M21" s="24"/>
    </row>
    <row r="22" spans="2:14" x14ac:dyDescent="0.2">
      <c r="B22" s="45" t="s">
        <v>23</v>
      </c>
      <c r="C22" s="17">
        <v>17</v>
      </c>
      <c r="D22" s="18" t="s">
        <v>10</v>
      </c>
      <c r="E22" s="40"/>
      <c r="F22" s="20">
        <f t="shared" si="3"/>
        <v>0</v>
      </c>
      <c r="G22" s="41"/>
      <c r="H22" s="21">
        <f t="shared" si="4"/>
        <v>0</v>
      </c>
      <c r="I22" s="22">
        <f t="shared" si="5"/>
        <v>0</v>
      </c>
    </row>
    <row r="23" spans="2:14" x14ac:dyDescent="0.2">
      <c r="B23" s="46" t="s">
        <v>24</v>
      </c>
      <c r="C23" s="26">
        <v>2</v>
      </c>
      <c r="D23" s="27" t="s">
        <v>10</v>
      </c>
      <c r="E23" s="40"/>
      <c r="F23" s="20">
        <f t="shared" si="3"/>
        <v>0</v>
      </c>
      <c r="G23" s="41"/>
      <c r="H23" s="21">
        <f t="shared" si="4"/>
        <v>0</v>
      </c>
      <c r="I23" s="22">
        <f t="shared" si="5"/>
        <v>0</v>
      </c>
    </row>
    <row r="24" spans="2:14" x14ac:dyDescent="0.2">
      <c r="B24" s="25" t="s">
        <v>25</v>
      </c>
      <c r="C24" s="26">
        <v>3</v>
      </c>
      <c r="D24" s="27" t="s">
        <v>10</v>
      </c>
      <c r="E24" s="40"/>
      <c r="F24" s="20">
        <f t="shared" si="3"/>
        <v>0</v>
      </c>
      <c r="G24" s="41"/>
      <c r="H24" s="21">
        <f t="shared" si="4"/>
        <v>0</v>
      </c>
      <c r="I24" s="22">
        <f t="shared" si="5"/>
        <v>0</v>
      </c>
    </row>
    <row r="25" spans="2:14" x14ac:dyDescent="0.2">
      <c r="B25" s="25" t="s">
        <v>26</v>
      </c>
      <c r="C25" s="26">
        <v>29</v>
      </c>
      <c r="D25" s="27" t="s">
        <v>10</v>
      </c>
      <c r="E25" s="40"/>
      <c r="F25" s="20">
        <f t="shared" si="3"/>
        <v>0</v>
      </c>
      <c r="G25" s="41"/>
      <c r="H25" s="21">
        <f t="shared" si="4"/>
        <v>0</v>
      </c>
      <c r="I25" s="22">
        <f t="shared" si="5"/>
        <v>0</v>
      </c>
    </row>
    <row r="26" spans="2:14" x14ac:dyDescent="0.2">
      <c r="B26" s="25" t="s">
        <v>27</v>
      </c>
      <c r="C26" s="47">
        <v>10</v>
      </c>
      <c r="D26" s="48" t="s">
        <v>10</v>
      </c>
      <c r="E26" s="40"/>
      <c r="F26" s="20">
        <f t="shared" si="3"/>
        <v>0</v>
      </c>
      <c r="G26" s="41"/>
      <c r="H26" s="21">
        <f t="shared" si="4"/>
        <v>0</v>
      </c>
      <c r="I26" s="49">
        <f t="shared" si="5"/>
        <v>0</v>
      </c>
    </row>
    <row r="27" spans="2:14" x14ac:dyDescent="0.2">
      <c r="B27" s="29" t="s">
        <v>28</v>
      </c>
      <c r="C27" s="30">
        <v>24</v>
      </c>
      <c r="D27" s="31" t="s">
        <v>10</v>
      </c>
      <c r="E27" s="40"/>
      <c r="F27" s="20">
        <f t="shared" si="3"/>
        <v>0</v>
      </c>
      <c r="G27" s="41"/>
      <c r="H27" s="21">
        <f t="shared" si="4"/>
        <v>0</v>
      </c>
      <c r="I27" s="49">
        <f t="shared" si="5"/>
        <v>0</v>
      </c>
    </row>
    <row r="28" spans="2:14" x14ac:dyDescent="0.2">
      <c r="B28" s="29" t="s">
        <v>29</v>
      </c>
      <c r="C28" s="30">
        <v>37</v>
      </c>
      <c r="D28" s="31" t="s">
        <v>10</v>
      </c>
      <c r="E28" s="40"/>
      <c r="F28" s="20">
        <f t="shared" si="3"/>
        <v>0</v>
      </c>
      <c r="G28" s="41"/>
      <c r="H28" s="21">
        <f t="shared" si="4"/>
        <v>0</v>
      </c>
      <c r="I28" s="32">
        <f t="shared" si="5"/>
        <v>0</v>
      </c>
    </row>
    <row r="29" spans="2:14" x14ac:dyDescent="0.2">
      <c r="B29" s="50" t="s">
        <v>30</v>
      </c>
      <c r="C29" s="76">
        <v>2</v>
      </c>
      <c r="D29" s="51" t="s">
        <v>10</v>
      </c>
      <c r="E29" s="40"/>
      <c r="F29" s="20">
        <f t="shared" si="3"/>
        <v>0</v>
      </c>
      <c r="G29" s="41"/>
      <c r="H29" s="21">
        <f t="shared" si="4"/>
        <v>0</v>
      </c>
      <c r="I29" s="52">
        <f t="shared" si="5"/>
        <v>0</v>
      </c>
    </row>
    <row r="30" spans="2:14" x14ac:dyDescent="0.2">
      <c r="B30" s="29" t="s">
        <v>14</v>
      </c>
      <c r="C30" s="30">
        <v>225</v>
      </c>
      <c r="D30" s="31" t="s">
        <v>15</v>
      </c>
      <c r="E30" s="40"/>
      <c r="F30" s="20">
        <f t="shared" si="3"/>
        <v>0</v>
      </c>
      <c r="G30" s="41"/>
      <c r="H30" s="21">
        <f t="shared" si="4"/>
        <v>0</v>
      </c>
      <c r="I30" s="32">
        <f t="shared" si="5"/>
        <v>0</v>
      </c>
    </row>
    <row r="31" spans="2:14" x14ac:dyDescent="0.2">
      <c r="B31" s="29" t="s">
        <v>31</v>
      </c>
      <c r="C31" s="30">
        <v>5</v>
      </c>
      <c r="D31" s="31" t="s">
        <v>10</v>
      </c>
      <c r="E31" s="40"/>
      <c r="F31" s="20">
        <f t="shared" si="3"/>
        <v>0</v>
      </c>
      <c r="G31" s="41"/>
      <c r="H31" s="21">
        <f t="shared" si="4"/>
        <v>0</v>
      </c>
      <c r="I31" s="32">
        <f t="shared" si="5"/>
        <v>0</v>
      </c>
    </row>
    <row r="32" spans="2:14" ht="16.5" thickBot="1" x14ac:dyDescent="0.3">
      <c r="B32" s="34" t="s">
        <v>32</v>
      </c>
      <c r="C32" s="35"/>
      <c r="D32" s="36"/>
      <c r="E32" s="37"/>
      <c r="F32" s="37"/>
      <c r="G32" s="37"/>
      <c r="H32" s="38"/>
      <c r="I32" s="53">
        <f>SUM(I18:I31)</f>
        <v>0</v>
      </c>
      <c r="M32" s="23"/>
    </row>
    <row r="33" spans="2:13" ht="15.75" x14ac:dyDescent="0.25">
      <c r="B33" s="81" t="s">
        <v>33</v>
      </c>
      <c r="C33" s="82"/>
      <c r="D33" s="82"/>
      <c r="E33" s="82"/>
      <c r="F33" s="82"/>
      <c r="G33" s="82"/>
      <c r="H33" s="82"/>
      <c r="I33" s="83"/>
    </row>
    <row r="34" spans="2:13" x14ac:dyDescent="0.2">
      <c r="B34" s="79" t="s">
        <v>60</v>
      </c>
      <c r="C34" s="17">
        <v>1</v>
      </c>
      <c r="D34" s="18" t="s">
        <v>10</v>
      </c>
      <c r="E34" s="40"/>
      <c r="F34" s="20">
        <f>C34*E34</f>
        <v>0</v>
      </c>
      <c r="G34" s="41"/>
      <c r="H34" s="21">
        <f>G34*C34</f>
        <v>0</v>
      </c>
      <c r="I34" s="22">
        <f>F34+H34</f>
        <v>0</v>
      </c>
    </row>
    <row r="35" spans="2:13" x14ac:dyDescent="0.2">
      <c r="B35" s="79" t="s">
        <v>61</v>
      </c>
      <c r="C35" s="17">
        <v>1</v>
      </c>
      <c r="D35" s="18" t="s">
        <v>10</v>
      </c>
      <c r="E35" s="40"/>
      <c r="F35" s="20">
        <f t="shared" ref="F35:F45" si="6">C35*E35</f>
        <v>0</v>
      </c>
      <c r="G35" s="41"/>
      <c r="H35" s="21">
        <f t="shared" ref="H35:H45" si="7">G35*C35</f>
        <v>0</v>
      </c>
      <c r="I35" s="22">
        <f>F35+H35</f>
        <v>0</v>
      </c>
    </row>
    <row r="36" spans="2:13" x14ac:dyDescent="0.2">
      <c r="B36" s="16" t="s">
        <v>34</v>
      </c>
      <c r="C36" s="17">
        <v>48</v>
      </c>
      <c r="D36" s="18" t="s">
        <v>10</v>
      </c>
      <c r="E36" s="40"/>
      <c r="F36" s="20">
        <f t="shared" si="6"/>
        <v>0</v>
      </c>
      <c r="G36" s="41"/>
      <c r="H36" s="21">
        <f t="shared" si="7"/>
        <v>0</v>
      </c>
      <c r="I36" s="22">
        <f>F36+H36</f>
        <v>0</v>
      </c>
    </row>
    <row r="37" spans="2:13" x14ac:dyDescent="0.2">
      <c r="B37" s="16" t="s">
        <v>35</v>
      </c>
      <c r="C37" s="17">
        <v>1</v>
      </c>
      <c r="D37" s="18" t="s">
        <v>10</v>
      </c>
      <c r="E37" s="40"/>
      <c r="F37" s="20">
        <f t="shared" si="6"/>
        <v>0</v>
      </c>
      <c r="G37" s="41"/>
      <c r="H37" s="21">
        <f t="shared" si="7"/>
        <v>0</v>
      </c>
      <c r="I37" s="22">
        <f>F37+H37</f>
        <v>0</v>
      </c>
    </row>
    <row r="38" spans="2:13" x14ac:dyDescent="0.2">
      <c r="B38" s="16" t="s">
        <v>36</v>
      </c>
      <c r="C38" s="17">
        <v>34</v>
      </c>
      <c r="D38" s="18" t="s">
        <v>10</v>
      </c>
      <c r="E38" s="40"/>
      <c r="F38" s="20">
        <f t="shared" si="6"/>
        <v>0</v>
      </c>
      <c r="G38" s="41"/>
      <c r="H38" s="21">
        <f t="shared" si="7"/>
        <v>0</v>
      </c>
      <c r="I38" s="22">
        <f t="shared" ref="I38:I45" si="8">F38+H38</f>
        <v>0</v>
      </c>
    </row>
    <row r="39" spans="2:13" x14ac:dyDescent="0.2">
      <c r="B39" s="25" t="s">
        <v>37</v>
      </c>
      <c r="C39" s="26">
        <v>1</v>
      </c>
      <c r="D39" s="27" t="s">
        <v>10</v>
      </c>
      <c r="E39" s="40"/>
      <c r="F39" s="20">
        <f t="shared" si="6"/>
        <v>0</v>
      </c>
      <c r="G39" s="41"/>
      <c r="H39" s="21">
        <f t="shared" si="7"/>
        <v>0</v>
      </c>
      <c r="I39" s="22">
        <f t="shared" si="8"/>
        <v>0</v>
      </c>
    </row>
    <row r="40" spans="2:13" x14ac:dyDescent="0.2">
      <c r="B40" s="25" t="s">
        <v>38</v>
      </c>
      <c r="C40" s="26">
        <v>5</v>
      </c>
      <c r="D40" s="27" t="s">
        <v>10</v>
      </c>
      <c r="E40" s="40"/>
      <c r="F40" s="20">
        <f t="shared" si="6"/>
        <v>0</v>
      </c>
      <c r="G40" s="41"/>
      <c r="H40" s="21">
        <f t="shared" si="7"/>
        <v>0</v>
      </c>
      <c r="I40" s="22">
        <f t="shared" si="8"/>
        <v>0</v>
      </c>
    </row>
    <row r="41" spans="2:13" x14ac:dyDescent="0.2">
      <c r="B41" s="25" t="s">
        <v>39</v>
      </c>
      <c r="C41" s="26">
        <v>1</v>
      </c>
      <c r="D41" s="27" t="s">
        <v>13</v>
      </c>
      <c r="E41" s="40"/>
      <c r="F41" s="20">
        <f t="shared" si="6"/>
        <v>0</v>
      </c>
      <c r="G41" s="41"/>
      <c r="H41" s="21">
        <f t="shared" si="7"/>
        <v>0</v>
      </c>
      <c r="I41" s="22">
        <f t="shared" si="8"/>
        <v>0</v>
      </c>
    </row>
    <row r="42" spans="2:13" x14ac:dyDescent="0.2">
      <c r="B42" s="25" t="s">
        <v>40</v>
      </c>
      <c r="C42" s="80">
        <v>48</v>
      </c>
      <c r="D42" s="27" t="s">
        <v>10</v>
      </c>
      <c r="E42" s="40"/>
      <c r="F42" s="20">
        <f t="shared" si="6"/>
        <v>0</v>
      </c>
      <c r="G42" s="41"/>
      <c r="H42" s="21">
        <f t="shared" si="7"/>
        <v>0</v>
      </c>
      <c r="I42" s="22">
        <f t="shared" si="8"/>
        <v>0</v>
      </c>
    </row>
    <row r="43" spans="2:13" x14ac:dyDescent="0.2">
      <c r="B43" s="25" t="s">
        <v>41</v>
      </c>
      <c r="C43" s="26">
        <v>3</v>
      </c>
      <c r="D43" s="27" t="s">
        <v>10</v>
      </c>
      <c r="E43" s="40"/>
      <c r="F43" s="20">
        <f t="shared" si="6"/>
        <v>0</v>
      </c>
      <c r="G43" s="41"/>
      <c r="H43" s="21">
        <f t="shared" si="7"/>
        <v>0</v>
      </c>
      <c r="I43" s="22">
        <f t="shared" si="8"/>
        <v>0</v>
      </c>
    </row>
    <row r="44" spans="2:13" x14ac:dyDescent="0.2">
      <c r="B44" s="25" t="s">
        <v>42</v>
      </c>
      <c r="C44" s="26">
        <v>34</v>
      </c>
      <c r="D44" s="27" t="s">
        <v>10</v>
      </c>
      <c r="E44" s="40"/>
      <c r="F44" s="20">
        <f t="shared" si="6"/>
        <v>0</v>
      </c>
      <c r="G44" s="41"/>
      <c r="H44" s="21">
        <f t="shared" si="7"/>
        <v>0</v>
      </c>
      <c r="I44" s="22">
        <f t="shared" si="8"/>
        <v>0</v>
      </c>
    </row>
    <row r="45" spans="2:13" x14ac:dyDescent="0.2">
      <c r="B45" s="25" t="s">
        <v>55</v>
      </c>
      <c r="C45" s="47">
        <v>1</v>
      </c>
      <c r="D45" s="27" t="s">
        <v>10</v>
      </c>
      <c r="E45" s="72"/>
      <c r="F45" s="73">
        <f t="shared" si="6"/>
        <v>0</v>
      </c>
      <c r="G45" s="74"/>
      <c r="H45" s="75">
        <f t="shared" si="7"/>
        <v>0</v>
      </c>
      <c r="I45" s="49">
        <f t="shared" si="8"/>
        <v>0</v>
      </c>
    </row>
    <row r="46" spans="2:13" ht="16.5" thickBot="1" x14ac:dyDescent="0.3">
      <c r="B46" s="54" t="s">
        <v>43</v>
      </c>
      <c r="C46" s="35"/>
      <c r="D46" s="35"/>
      <c r="E46" s="55"/>
      <c r="F46" s="56"/>
      <c r="G46" s="56"/>
      <c r="H46" s="38"/>
      <c r="I46" s="53">
        <f>SUM(I34:I45)</f>
        <v>0</v>
      </c>
    </row>
    <row r="47" spans="2:13" ht="16.5" thickBot="1" x14ac:dyDescent="0.3">
      <c r="B47" s="57" t="s">
        <v>44</v>
      </c>
      <c r="C47" s="58"/>
      <c r="D47" s="58"/>
      <c r="E47" s="58"/>
      <c r="F47" s="58"/>
      <c r="G47" s="58"/>
      <c r="H47" s="58"/>
      <c r="I47" s="59">
        <f>I16+I32+I46</f>
        <v>0</v>
      </c>
      <c r="M47" s="60"/>
    </row>
    <row r="48" spans="2:13" ht="15.75" x14ac:dyDescent="0.25">
      <c r="B48" s="84" t="s">
        <v>45</v>
      </c>
      <c r="C48" s="85"/>
      <c r="D48" s="85"/>
      <c r="E48" s="85"/>
      <c r="F48" s="85"/>
      <c r="G48" s="85"/>
      <c r="H48" s="85"/>
      <c r="I48" s="86"/>
    </row>
    <row r="49" spans="2:9" x14ac:dyDescent="0.2">
      <c r="B49" s="45" t="s">
        <v>46</v>
      </c>
      <c r="C49" s="61"/>
      <c r="D49" s="61"/>
      <c r="E49" s="61"/>
      <c r="F49" s="61"/>
      <c r="G49" s="61"/>
      <c r="H49" s="61"/>
      <c r="I49" s="62"/>
    </row>
    <row r="50" spans="2:9" x14ac:dyDescent="0.2">
      <c r="B50" s="45" t="s">
        <v>47</v>
      </c>
      <c r="C50" s="61"/>
      <c r="D50" s="61"/>
      <c r="E50" s="61"/>
      <c r="F50" s="61"/>
      <c r="G50" s="61"/>
      <c r="H50" s="61"/>
      <c r="I50" s="62"/>
    </row>
    <row r="51" spans="2:9" x14ac:dyDescent="0.2">
      <c r="B51" s="45" t="s">
        <v>48</v>
      </c>
      <c r="C51" s="61"/>
      <c r="D51" s="61"/>
      <c r="E51" s="61"/>
      <c r="F51" s="61"/>
      <c r="G51" s="61"/>
      <c r="H51" s="61"/>
      <c r="I51" s="62"/>
    </row>
    <row r="52" spans="2:9" x14ac:dyDescent="0.2">
      <c r="B52" s="45" t="s">
        <v>49</v>
      </c>
      <c r="C52" s="61"/>
      <c r="D52" s="61"/>
      <c r="E52" s="61"/>
      <c r="F52" s="61"/>
      <c r="G52" s="61"/>
      <c r="H52" s="61"/>
      <c r="I52" s="62"/>
    </row>
    <row r="53" spans="2:9" x14ac:dyDescent="0.2">
      <c r="B53" s="45" t="s">
        <v>50</v>
      </c>
      <c r="C53" s="61"/>
      <c r="D53" s="61"/>
      <c r="E53" s="61"/>
      <c r="F53" s="61"/>
      <c r="G53" s="61"/>
      <c r="H53" s="61"/>
      <c r="I53" s="62"/>
    </row>
    <row r="54" spans="2:9" ht="15.75" thickBot="1" x14ac:dyDescent="0.25">
      <c r="B54" s="63" t="s">
        <v>51</v>
      </c>
      <c r="C54" s="64">
        <v>16</v>
      </c>
      <c r="D54" s="65" t="s">
        <v>10</v>
      </c>
      <c r="E54" s="64"/>
      <c r="F54" s="64"/>
      <c r="G54" s="41"/>
      <c r="H54" s="66"/>
      <c r="I54" s="67">
        <f>C54*G54</f>
        <v>0</v>
      </c>
    </row>
    <row r="55" spans="2:9" ht="21" customHeight="1" thickBot="1" x14ac:dyDescent="0.3">
      <c r="B55" s="68" t="s">
        <v>52</v>
      </c>
      <c r="C55" s="69"/>
      <c r="D55" s="69"/>
      <c r="E55" s="69"/>
      <c r="F55" s="69"/>
      <c r="G55" s="69"/>
      <c r="H55" s="69"/>
      <c r="I55" s="70">
        <f>SUM(I49:I54)</f>
        <v>0</v>
      </c>
    </row>
    <row r="56" spans="2:9" ht="22.5" customHeight="1" thickBot="1" x14ac:dyDescent="0.3">
      <c r="B56" s="87" t="s">
        <v>53</v>
      </c>
      <c r="C56" s="88"/>
      <c r="D56" s="88"/>
      <c r="E56" s="88"/>
      <c r="F56" s="88"/>
      <c r="G56" s="88"/>
      <c r="H56" s="88"/>
      <c r="I56" s="71">
        <f>I47+I55</f>
        <v>0</v>
      </c>
    </row>
  </sheetData>
  <mergeCells count="11">
    <mergeCell ref="B17:I17"/>
    <mergeCell ref="B33:I33"/>
    <mergeCell ref="B48:I48"/>
    <mergeCell ref="B56:H56"/>
    <mergeCell ref="B1:I1"/>
    <mergeCell ref="B2:I2"/>
    <mergeCell ref="B4:I4"/>
    <mergeCell ref="E5:F5"/>
    <mergeCell ref="G5:H5"/>
    <mergeCell ref="B7:I7"/>
    <mergeCell ref="B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Gueye, Ibrahima (ACS)</dc:creator>
  <cp:lastModifiedBy>Crowell, Nathaniel H (ACS)</cp:lastModifiedBy>
  <dcterms:created xsi:type="dcterms:W3CDTF">2025-12-01T19:28:23Z</dcterms:created>
  <dcterms:modified xsi:type="dcterms:W3CDTF">2026-08-07T14:18:38Z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a276f-0474-4e48-a2bc-69b0eb22318c_Enabled">
    <vt:lpwstr>true</vt:lpwstr>
  </property>
  <property fmtid="{D5CDD505-2E9C-101B-9397-08002B2CF9AE}" pid="3" name="MSIP_Label_ebba276f-0474-4e48-a2bc-69b0eb22318c_SetDate">
    <vt:lpwstr>2025-12-01T19:28:34Z</vt:lpwstr>
  </property>
  <property fmtid="{D5CDD505-2E9C-101B-9397-08002B2CF9AE}" pid="4" name="MSIP_Label_ebba276f-0474-4e48-a2bc-69b0eb22318c_Method">
    <vt:lpwstr>Standard</vt:lpwstr>
  </property>
  <property fmtid="{D5CDD505-2E9C-101B-9397-08002B2CF9AE}" pid="5" name="MSIP_Label_ebba276f-0474-4e48-a2bc-69b0eb22318c_Name">
    <vt:lpwstr>Non-Restricted-Main</vt:lpwstr>
  </property>
  <property fmtid="{D5CDD505-2E9C-101B-9397-08002B2CF9AE}" pid="6" name="MSIP_Label_ebba276f-0474-4e48-a2bc-69b0eb22318c_SiteId">
    <vt:lpwstr>32f56fc7-5f81-4e22-a95b-15da66513bef</vt:lpwstr>
  </property>
  <property fmtid="{D5CDD505-2E9C-101B-9397-08002B2CF9AE}" pid="7" name="MSIP_Label_ebba276f-0474-4e48-a2bc-69b0eb22318c_ActionId">
    <vt:lpwstr>105bd036-e589-43a5-b4c1-2b4bf026305b</vt:lpwstr>
  </property>
  <property fmtid="{D5CDD505-2E9C-101B-9397-08002B2CF9AE}" pid="8" name="MSIP_Label_ebba276f-0474-4e48-a2bc-69b0eb22318c_ContentBits">
    <vt:lpwstr>0</vt:lpwstr>
  </property>
  <property fmtid="{D5CDD505-2E9C-101B-9397-08002B2CF9AE}" pid="9" name="MSIP_Label_ebba276f-0474-4e48-a2bc-69b0eb22318c_Tag">
    <vt:lpwstr>10, 3, 0, 1</vt:lpwstr>
  </property>
</Properties>
</file>