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nzinnfn\Downloads\"/>
    </mc:Choice>
  </mc:AlternateContent>
  <xr:revisionPtr revIDLastSave="0" documentId="8_{5E8428A7-4CBB-49D7-80EF-390D7DA7E89E}" xr6:coauthVersionLast="47" xr6:coauthVersionMax="47" xr10:uidLastSave="{00000000-0000-0000-0000-000000000000}"/>
  <bookViews>
    <workbookView xWindow="38280" yWindow="-120" windowWidth="38640" windowHeight="21240" xr2:uid="{3B57533C-A16B-438F-84E5-44852F4CF337}"/>
  </bookViews>
  <sheets>
    <sheet name="Bid Schedule" sheetId="1" r:id="rId1"/>
  </sheets>
  <definedNames>
    <definedName name="col_1">'Bid Schedule'!$A$9:$A$1846</definedName>
    <definedName name="col_3">'Bid Schedule'!$C$9:$C$1846</definedName>
    <definedName name="col_5">'Bid Schedule'!$E$9:$E$1846</definedName>
    <definedName name="col_8">'Bid Schedule'!$H$9:$H$1846</definedName>
    <definedName name="fred">'Bid Schedule'!#REF!</definedName>
    <definedName name="JB_FS_AL">'Bid Schedule'!#REF!</definedName>
    <definedName name="JB_FS_ATT">'Bid Schedule'!#REF!</definedName>
    <definedName name="JB_FS_CC">'Bid Schedule'!#REF!</definedName>
    <definedName name="JB_FS_CE">'Bid Schedule'!#REF!</definedName>
    <definedName name="JB_FS_EX">'Bid Schedule'!#REF!</definedName>
    <definedName name="JB_FS_LI">'Bid Schedule'!#REF!</definedName>
    <definedName name="JB_FS_NG">'Bid Schedule'!#REF!</definedName>
    <definedName name="JB_FS_RC">'Bid Schedule'!#REF!</definedName>
    <definedName name="JB_FS_SP">'Bid Schedule'!#REF!</definedName>
    <definedName name="JB_FS_VZ">'Bid Schedule'!#REF!</definedName>
    <definedName name="MOB">'Bid Schedule'!#REF!</definedName>
    <definedName name="_xlnm.Print_Area" localSheetId="0">'Bid Schedule'!$A$1:$I$177</definedName>
    <definedName name="_xlnm.Print_Titles" localSheetId="0">'Bid Schedule'!$1:$8</definedName>
    <definedName name="SUBTOTAL">'Bid Schedule'!$H$177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6" i="1" l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177" i="1" l="1"/>
  <c r="H5" i="1" s="1"/>
</calcChain>
</file>

<file path=xl/sharedStrings.xml><?xml version="1.0" encoding="utf-8"?>
<sst xmlns="http://schemas.openxmlformats.org/spreadsheetml/2006/main" count="697" uniqueCount="378">
  <si>
    <t>NEW YORK CITY DEPARTMENT OF DESIGN AND CONSTRUCTION</t>
  </si>
  <si>
    <t>DIVISION OF INFRASTRUCTURE - BUREAU OF DESIGN</t>
  </si>
  <si>
    <t>BID SCHEDULE</t>
  </si>
  <si>
    <t>Project ID:</t>
  </si>
  <si>
    <t>ePIN:</t>
  </si>
  <si>
    <t>TOTAL BID PRICE:</t>
  </si>
  <si>
    <t>Col. 1</t>
  </si>
  <si>
    <t>Col. 2</t>
  </si>
  <si>
    <t>Col. 3</t>
  </si>
  <si>
    <t xml:space="preserve">Col. 4 </t>
  </si>
  <si>
    <t>Col. 5</t>
  </si>
  <si>
    <t>Col. 6</t>
  </si>
  <si>
    <t>Col. 7</t>
  </si>
  <si>
    <t>Col.8</t>
  </si>
  <si>
    <t>Col.9</t>
  </si>
  <si>
    <t>Seq. No</t>
  </si>
  <si>
    <t>Item Number</t>
  </si>
  <si>
    <t>Line Type</t>
  </si>
  <si>
    <t>Item Description</t>
  </si>
  <si>
    <t>Engineer's Estimate of Quantity</t>
  </si>
  <si>
    <t>Unit</t>
  </si>
  <si>
    <t>Unit Price</t>
  </si>
  <si>
    <t>Extended Amount</t>
  </si>
  <si>
    <t>Price Criteria</t>
  </si>
  <si>
    <t>Bid Item</t>
  </si>
  <si>
    <t>Subtotal</t>
  </si>
  <si>
    <t>SUBTOTAL</t>
  </si>
  <si>
    <t>L.S.</t>
  </si>
  <si>
    <t>EC-SEQS27</t>
  </si>
  <si>
    <t xml:space="preserve">1.A08S            </t>
  </si>
  <si>
    <t xml:space="preserve">1.A08S1           </t>
  </si>
  <si>
    <t xml:space="preserve">1.A10S            </t>
  </si>
  <si>
    <t xml:space="preserve">1.A10S1           </t>
  </si>
  <si>
    <t xml:space="preserve">1.A10S2           </t>
  </si>
  <si>
    <t xml:space="preserve">1.A12S            </t>
  </si>
  <si>
    <t xml:space="preserve">1.A12S1           </t>
  </si>
  <si>
    <t xml:space="preserve">1.A12S2           </t>
  </si>
  <si>
    <t xml:space="preserve">1.A15S            </t>
  </si>
  <si>
    <t xml:space="preserve">1.A15S1           </t>
  </si>
  <si>
    <t xml:space="preserve">1.A15S2           </t>
  </si>
  <si>
    <t xml:space="preserve">1.A18S            </t>
  </si>
  <si>
    <t xml:space="preserve">1.A18S1           </t>
  </si>
  <si>
    <t xml:space="preserve">1.A18S2           </t>
  </si>
  <si>
    <t xml:space="preserve">1.B24S            </t>
  </si>
  <si>
    <t xml:space="preserve">1.B24S1           </t>
  </si>
  <si>
    <t xml:space="preserve">1.B24S2           </t>
  </si>
  <si>
    <t xml:space="preserve">1.B30S            </t>
  </si>
  <si>
    <t xml:space="preserve">1.B30S1           </t>
  </si>
  <si>
    <t xml:space="preserve">1.B30S2           </t>
  </si>
  <si>
    <t xml:space="preserve">1.B36S            </t>
  </si>
  <si>
    <t xml:space="preserve">1.B36S1           </t>
  </si>
  <si>
    <t xml:space="preserve">1.B36S2           </t>
  </si>
  <si>
    <t xml:space="preserve">1.B42S            </t>
  </si>
  <si>
    <t xml:space="preserve">1.B42S1           </t>
  </si>
  <si>
    <t xml:space="preserve">1.B42S2           </t>
  </si>
  <si>
    <t xml:space="preserve">1.C48S            </t>
  </si>
  <si>
    <t xml:space="preserve">1.C48S1           </t>
  </si>
  <si>
    <t xml:space="preserve">1.C48S2           </t>
  </si>
  <si>
    <t xml:space="preserve">1.C54S            </t>
  </si>
  <si>
    <t xml:space="preserve">1.C54S1           </t>
  </si>
  <si>
    <t xml:space="preserve">1.C54S2           </t>
  </si>
  <si>
    <t xml:space="preserve">1.C60S            </t>
  </si>
  <si>
    <t xml:space="preserve">1.C60S1           </t>
  </si>
  <si>
    <t xml:space="preserve">1.C60S2           </t>
  </si>
  <si>
    <t xml:space="preserve">4.02 AG           </t>
  </si>
  <si>
    <t xml:space="preserve">4.02 CA           </t>
  </si>
  <si>
    <t xml:space="preserve">4.02 CB           </t>
  </si>
  <si>
    <t xml:space="preserve">4.04 H            </t>
  </si>
  <si>
    <t xml:space="preserve">4.08 AA           </t>
  </si>
  <si>
    <t xml:space="preserve">4.09 AD           </t>
  </si>
  <si>
    <t xml:space="preserve">4.13 AAS          </t>
  </si>
  <si>
    <t xml:space="preserve">4.13 BAS          </t>
  </si>
  <si>
    <t xml:space="preserve">4.16 AA           </t>
  </si>
  <si>
    <t xml:space="preserve">4.16 AB           </t>
  </si>
  <si>
    <t xml:space="preserve">4.16 AC           </t>
  </si>
  <si>
    <t xml:space="preserve">4.16 AD           </t>
  </si>
  <si>
    <t xml:space="preserve">4.16 CA405        </t>
  </si>
  <si>
    <t xml:space="preserve">4.18 A            </t>
  </si>
  <si>
    <t xml:space="preserve">4.18 B            </t>
  </si>
  <si>
    <t xml:space="preserve">4.18 C            </t>
  </si>
  <si>
    <t xml:space="preserve">4.18 D            </t>
  </si>
  <si>
    <t xml:space="preserve">51.21S0A1000V     </t>
  </si>
  <si>
    <t xml:space="preserve">51.21S0A2000V     </t>
  </si>
  <si>
    <t xml:space="preserve">51.21S0B1000V     </t>
  </si>
  <si>
    <t xml:space="preserve">51.21S0B2000V     </t>
  </si>
  <si>
    <t xml:space="preserve">51.21S0C1000E     </t>
  </si>
  <si>
    <t xml:space="preserve">51.21S0C2000E     </t>
  </si>
  <si>
    <t xml:space="preserve">51.23RF           </t>
  </si>
  <si>
    <t xml:space="preserve">51.31S00100E      </t>
  </si>
  <si>
    <t xml:space="preserve">51.41S001         </t>
  </si>
  <si>
    <t xml:space="preserve">51.71M00000       </t>
  </si>
  <si>
    <t xml:space="preserve">52.11D12          </t>
  </si>
  <si>
    <t xml:space="preserve">52.11D12C         </t>
  </si>
  <si>
    <t xml:space="preserve">52.11D12D         </t>
  </si>
  <si>
    <t xml:space="preserve">52.11V12          </t>
  </si>
  <si>
    <t xml:space="preserve">52.11V12C         </t>
  </si>
  <si>
    <t xml:space="preserve">52.11V12D         </t>
  </si>
  <si>
    <t xml:space="preserve">52.21V08          </t>
  </si>
  <si>
    <t xml:space="preserve">52.21V10          </t>
  </si>
  <si>
    <t xml:space="preserve">52.31V06P00       </t>
  </si>
  <si>
    <t xml:space="preserve">52.31V08P00       </t>
  </si>
  <si>
    <t xml:space="preserve">52.41D06N         </t>
  </si>
  <si>
    <t xml:space="preserve">52.41D06R         </t>
  </si>
  <si>
    <t xml:space="preserve">52.41V06N         </t>
  </si>
  <si>
    <t xml:space="preserve">52.41V06R         </t>
  </si>
  <si>
    <t xml:space="preserve">53.11DR           </t>
  </si>
  <si>
    <t xml:space="preserve">6.02 XHEC         </t>
  </si>
  <si>
    <t xml:space="preserve">6.02 XSCW         </t>
  </si>
  <si>
    <t xml:space="preserve">6.27 A            </t>
  </si>
  <si>
    <t xml:space="preserve">6.43 D            </t>
  </si>
  <si>
    <t xml:space="preserve">60.11R520         </t>
  </si>
  <si>
    <t xml:space="preserve">60.11R606         </t>
  </si>
  <si>
    <t xml:space="preserve">60.11R608         </t>
  </si>
  <si>
    <t xml:space="preserve">60.11R612         </t>
  </si>
  <si>
    <t xml:space="preserve">60.12D06          </t>
  </si>
  <si>
    <t xml:space="preserve">60.12D08          </t>
  </si>
  <si>
    <t xml:space="preserve">60.12D12          </t>
  </si>
  <si>
    <t xml:space="preserve">60.12D20          </t>
  </si>
  <si>
    <t xml:space="preserve">60.13M0A24        </t>
  </si>
  <si>
    <t xml:space="preserve">61.11DMM06        </t>
  </si>
  <si>
    <t xml:space="preserve">61.11DMM08        </t>
  </si>
  <si>
    <t xml:space="preserve">61.11DMM12        </t>
  </si>
  <si>
    <t xml:space="preserve">61.11DMM20        </t>
  </si>
  <si>
    <t xml:space="preserve">61.11TWC03        </t>
  </si>
  <si>
    <t xml:space="preserve">61.11TWC04        </t>
  </si>
  <si>
    <t xml:space="preserve">61.11TWC06        </t>
  </si>
  <si>
    <t xml:space="preserve">61.11TWC08        </t>
  </si>
  <si>
    <t xml:space="preserve">61.11TWC12        </t>
  </si>
  <si>
    <t xml:space="preserve">61.12DMM06        </t>
  </si>
  <si>
    <t xml:space="preserve">61.12DMM08        </t>
  </si>
  <si>
    <t xml:space="preserve">61.12DMM12        </t>
  </si>
  <si>
    <t xml:space="preserve">61.12DMM20        </t>
  </si>
  <si>
    <t xml:space="preserve">61.12TWC03        </t>
  </si>
  <si>
    <t xml:space="preserve">61.12TWC04        </t>
  </si>
  <si>
    <t xml:space="preserve">61.12TWC06        </t>
  </si>
  <si>
    <t xml:space="preserve">61.12TWC08        </t>
  </si>
  <si>
    <t xml:space="preserve">61.12TWC12        </t>
  </si>
  <si>
    <t xml:space="preserve">62.11SD           </t>
  </si>
  <si>
    <t xml:space="preserve">62.12SG           </t>
  </si>
  <si>
    <t xml:space="preserve">62.13RH           </t>
  </si>
  <si>
    <t xml:space="preserve">62.14FS           </t>
  </si>
  <si>
    <t xml:space="preserve">63.11VC           </t>
  </si>
  <si>
    <t xml:space="preserve">64.11EL           </t>
  </si>
  <si>
    <t xml:space="preserve">64.11ST           </t>
  </si>
  <si>
    <t xml:space="preserve">64.12COEG         </t>
  </si>
  <si>
    <t xml:space="preserve">64.12COLT         </t>
  </si>
  <si>
    <t xml:space="preserve">64.12ESEG         </t>
  </si>
  <si>
    <t xml:space="preserve">64.12ESLT         </t>
  </si>
  <si>
    <t xml:space="preserve">64.13WC08         </t>
  </si>
  <si>
    <t xml:space="preserve">64.13WC12         </t>
  </si>
  <si>
    <t xml:space="preserve">64.13WC20         </t>
  </si>
  <si>
    <t xml:space="preserve">64.14A            </t>
  </si>
  <si>
    <t xml:space="preserve">64.14AL           </t>
  </si>
  <si>
    <t xml:space="preserve">64.14AM           </t>
  </si>
  <si>
    <t xml:space="preserve">64.14B            </t>
  </si>
  <si>
    <t xml:space="preserve">64.14BL           </t>
  </si>
  <si>
    <t xml:space="preserve">64.14BM           </t>
  </si>
  <si>
    <t xml:space="preserve">64.14V            </t>
  </si>
  <si>
    <t xml:space="preserve">65.11BR           </t>
  </si>
  <si>
    <t xml:space="preserve">65.21PS           </t>
  </si>
  <si>
    <t xml:space="preserve">65.31FF           </t>
  </si>
  <si>
    <t xml:space="preserve">65.71SG           </t>
  </si>
  <si>
    <t xml:space="preserve">7.13 A            </t>
  </si>
  <si>
    <t xml:space="preserve">7.88 AB           </t>
  </si>
  <si>
    <t xml:space="preserve">7.88 AC           </t>
  </si>
  <si>
    <t xml:space="preserve">7.88 AD           </t>
  </si>
  <si>
    <t xml:space="preserve">70.21DK           </t>
  </si>
  <si>
    <t xml:space="preserve">70.31FN           </t>
  </si>
  <si>
    <t xml:space="preserve">70.51EO           </t>
  </si>
  <si>
    <t xml:space="preserve">70.61RE           </t>
  </si>
  <si>
    <t xml:space="preserve">70.71SB           </t>
  </si>
  <si>
    <t xml:space="preserve">70.91SW12         </t>
  </si>
  <si>
    <t xml:space="preserve">70.91SW20         </t>
  </si>
  <si>
    <t xml:space="preserve">73.11AB           </t>
  </si>
  <si>
    <t xml:space="preserve">73.21AC           </t>
  </si>
  <si>
    <t xml:space="preserve">73.31AE1          </t>
  </si>
  <si>
    <t xml:space="preserve">73.31AE2          </t>
  </si>
  <si>
    <t xml:space="preserve">73.31AE3          </t>
  </si>
  <si>
    <t xml:space="preserve">73.31AE4          </t>
  </si>
  <si>
    <t xml:space="preserve">73.31AE5          </t>
  </si>
  <si>
    <t xml:space="preserve">73.41AG           </t>
  </si>
  <si>
    <t xml:space="preserve">73.51AS           </t>
  </si>
  <si>
    <t xml:space="preserve">75.11RT           </t>
  </si>
  <si>
    <t xml:space="preserve">DSS006A           </t>
  </si>
  <si>
    <t xml:space="preserve">DSS008A           </t>
  </si>
  <si>
    <t xml:space="preserve">DSS008B           </t>
  </si>
  <si>
    <t xml:space="preserve">DSS008C           </t>
  </si>
  <si>
    <t xml:space="preserve">DSS008D           </t>
  </si>
  <si>
    <t xml:space="preserve">DSS008D1          </t>
  </si>
  <si>
    <t xml:space="preserve">DSS008E           </t>
  </si>
  <si>
    <t xml:space="preserve">DSS008E1          </t>
  </si>
  <si>
    <t xml:space="preserve">DSS008F           </t>
  </si>
  <si>
    <t xml:space="preserve">8" E.S.V.P. SEWER, ON CONCRETE CRADLE (MINIMUM 15 FEET LENGTHS) </t>
  </si>
  <si>
    <t>8" E.S.V.P. SEWER, ON CONCRETE CRADLE (ADDITIONAL LENGTH BEYOND THE MINIMUM 15 FEET)</t>
  </si>
  <si>
    <t xml:space="preserve">10" E.S.V.P. SEWER, ON CONCRETE CRADLE (MINIMUM 15 FEET LENGTHS) </t>
  </si>
  <si>
    <t xml:space="preserve">10" E.S.V.P. SEWER, ON CONCRETE CRADLE (ADDITIONAL LENGTH BEYOND THE MINIMUM 15 FEET TO A MAXIMUM OF  100 FEET) </t>
  </si>
  <si>
    <t xml:space="preserve">10" E.S.V.P. SEWER, ON CONCRETE CRADLE (ADDITIONAL LENGTH BEYOND 100 FEET) </t>
  </si>
  <si>
    <t>12" E.S.V.P. SEWER, ON CONCRETE CRADLE (MINIMUM 15 FEET LENGTHS)</t>
  </si>
  <si>
    <t xml:space="preserve">12" E.S.V.P. SEWER, ON CONCRETE CRADLE (ADDITIONAL LENGTH BEYOND THE MINIMUM 15 FEET TO A MAXIMUM OF 100 FEET) </t>
  </si>
  <si>
    <t xml:space="preserve">12" E.S.V.P. SEWER, ON CONCRETE CRADLE (ADDITIONAL LENGTH BEYOND 100 FEET) </t>
  </si>
  <si>
    <t xml:space="preserve">15" E.S.V.P. SEWER, ON CONCRETE CRADLE (MINIMUM 15 FEET LENGTHS) </t>
  </si>
  <si>
    <t xml:space="preserve">15" E.S.V.P. SEWER, ON CONCRETE CRADLE (ADDITIONAL LENGTH BEYOND THE MINIMUM 15 FEET TO A MAXIMUM OF 100 FEET) </t>
  </si>
  <si>
    <t xml:space="preserve">15" E.S.V.P. SEWER, ON CONCRETE CRADLE (ADDITIONAL LENGTH BEYOND 100 FEET) </t>
  </si>
  <si>
    <t xml:space="preserve">18" E.S.V.P. SEWER, ON CONCRETE CRADLE (MINIMUM 15 FEET LENGTHS) </t>
  </si>
  <si>
    <t>18" E.S.V.P. SEWER, ON CONCRETE CRADLE (ADDITIONAL LENGTH BEYOND THE MINIMUM 15 FEET TO A MAXIMUM OF 100 FEET)</t>
  </si>
  <si>
    <t>18" E.S.V.P. SEWER, ON CONCRETE CRADLE (ADDITIONAL LENGTH BEYOND 100 FEET)</t>
  </si>
  <si>
    <t>24" R.C.P. CLASS III SEWER, ON CONCRETE CRADLE (MINIMUM 15 FEET LENGTHS)</t>
  </si>
  <si>
    <t xml:space="preserve">24" R.C.P. CLASS III SEWER, ON CONCRETE CRADLE (ADDITIONAL LENGTH BEYOND THE MINIMUM 15 FEET TO A MAXIMUM OF 100 FEET) </t>
  </si>
  <si>
    <t xml:space="preserve">24" R.C.P. CLASS III SEWER, ON CONCRETE CRADLE (ADDITIONAL LENGTH BEYOND 100 FEET) </t>
  </si>
  <si>
    <t>30" R.C.P. CLASS III SEWER, ON CONCRETE CRADLE (MINIMUM 15 FEET LENGTHS)</t>
  </si>
  <si>
    <t xml:space="preserve">30" R.C.P. CLASS III SEWER, ON CONCRETE CRADLE (ADDITIONAL LENGTH BEYOND THE MINIMUM 15 FEET TO A MAXIMUM OF 100 FEET) </t>
  </si>
  <si>
    <t xml:space="preserve">30" R.C.P. CLASS III SEWER, ON CONCRETE CRADLE (ADDITIONAL LENGTH BEYOND 100 FEET) </t>
  </si>
  <si>
    <t xml:space="preserve">36" R.C.P. CLASS III SEWER, ON CONCRETE CRADLE (MINIMUM 15 FEET LENGTHS) </t>
  </si>
  <si>
    <t xml:space="preserve">36" R.C.P. CLASS III SEWER, ON CONCRETE CRADLE (ADDITIONAL LENGTH BEYOND THE MINIMUM 15 FEET TO A MAXIMUM OF 100 FEET) </t>
  </si>
  <si>
    <t>36" R.C.P. CLASS III SEWER, ON CONCRETE CRADLE (ADDITIONAL LENGTH BEYOND 100 FEET)</t>
  </si>
  <si>
    <t>42" R.C.P. CLASS III SEWER, ON CONCRETE CRADLE (MINIMUM 15 FEET LENGTHS)</t>
  </si>
  <si>
    <t xml:space="preserve">42" R.C.P. CLASS III SEWER, ON CONCRETE CRADLE (ADDITIONAL LENGTH BEYOND THE MINIMUM 15 FEET TO A MAXIMUM OF 100 FEET) </t>
  </si>
  <si>
    <t xml:space="preserve">42" R.C.P. CLASS III SEWER, ON CONCRETE CRADLE (ADDITIONAL LENGTH BEYOND 100 FEET) </t>
  </si>
  <si>
    <t>48" R.C.P. CLASS III SEWER, ON CONCRETE CRADLE (MINIMUM 15 FEET LENGTHS)</t>
  </si>
  <si>
    <t xml:space="preserve">48" R.C.P. CLASS III SEWER, ON CONCRETE CRADLE (ADDITIONAL LENGTH BEYOND THE MINIMUM 15 FEET TO A MAXIMUM OF 100 FEET) </t>
  </si>
  <si>
    <t xml:space="preserve">48" R.C.P. CLASS III SEWER, ON CONCRETE CRADLE (ADDITIONAL LENGTH BEYOND 100 FEET) </t>
  </si>
  <si>
    <t>54" R.C.P. CLASS III SEWER, ON CONCRETE CRADLE (MINIMUM 15 FEET LENGTHS)</t>
  </si>
  <si>
    <t>54" R.C.P. CLASS III SEWER, ON CONCRETE CRADLE (ADDITIONAL LENGTH BEYOND THE MINIMUM 15 FEET TO A MAXIMUM OF 100 FEET)</t>
  </si>
  <si>
    <t xml:space="preserve">54" R.C.P. CLASS III SEWER, ON CONCRETE CRADLE (ADDITIONAL LENGTH BEYOND 100 FEET) </t>
  </si>
  <si>
    <t xml:space="preserve">60" R.C.P. CLASS III SEWER, ON CONCRETE CRADLE (MINIMUM 15 FEET LENGTHS) </t>
  </si>
  <si>
    <t xml:space="preserve">60" R.C.P. CLASS III SEWER, ON CONCRETE CRADLE (ADDITIONAL LENGTH BEYOND THE MINIMUM 15 FEET TO A MAXIMUM OF 100 FEET) </t>
  </si>
  <si>
    <t xml:space="preserve">60" R.C.P. CLASS III SEWER, ON CONCRETE CRADLE (ADDITIONAL LENGTH BEYOND 100 FEET) </t>
  </si>
  <si>
    <t>ASPHALTIC CONCRETE WEARING COURSE, 3" THICK</t>
  </si>
  <si>
    <t>BINDER MIXTURE</t>
  </si>
  <si>
    <t>ASPHALTIC CONCRETE MIXTURE</t>
  </si>
  <si>
    <t>CONCRETE BASE FOR PAVEMENT, VARIABLE THICKNESS FOR TRENCH RESTORATION, (HIGH-EARLY STRENGTH)</t>
  </si>
  <si>
    <t>CONCRETE CURB (18" DEEP)</t>
  </si>
  <si>
    <t>STRAIGHT STEEL FACED CONCRETE CURB (18" DEEP)</t>
  </si>
  <si>
    <t>4" CONCRETE SIDEWALK (UNPIGMENTED)</t>
  </si>
  <si>
    <t>7" CONCRETE SIDEWALK (UNPIGMENTED)</t>
  </si>
  <si>
    <t>TOPSOIL</t>
  </si>
  <si>
    <t>TREES REMOVED (4" TO UNDER 12" CALIPER)</t>
  </si>
  <si>
    <t>TREES REMOVED (12" TO UNDER 18" CALIPER)</t>
  </si>
  <si>
    <t>TREES REMOVED (18" TO UNDER 24" CALIPER)</t>
  </si>
  <si>
    <t>TREES REMOVED (24" CALIPER AND OVER)</t>
  </si>
  <si>
    <t>TREES PLANTED, 3" TO 3-1/2" CALIPER, ALL TYPES, IN 4' X 5' TREE PITS</t>
  </si>
  <si>
    <t>MAINTENANCE TREE PRUNING (UNDER 12" CAL.)</t>
  </si>
  <si>
    <t>MAINTENANCE TREE PRUNING (12" TO UNDER 18" CAL.)</t>
  </si>
  <si>
    <t>MAINTENANCE TREE PRUNING (18" TO UNDER 24" CAL.)</t>
  </si>
  <si>
    <t>MAINTENANCE TREE PRUNING (24" CAL. AND OVER)</t>
  </si>
  <si>
    <t>SEEDING</t>
  </si>
  <si>
    <t>STANDARD MANHOLE TYPE A-1</t>
  </si>
  <si>
    <t>STANDARD MANHOLE TYPE A-2</t>
  </si>
  <si>
    <t>STANDARD MANHOLE TYPE B-1</t>
  </si>
  <si>
    <t>STANDARD MANHOLE TYPE B-2</t>
  </si>
  <si>
    <t>STANDARD MANHOLE TYPE C-1 ON EXISTING SEWER</t>
  </si>
  <si>
    <t>STANDARD MANHOLE TYPE C-2 ON EXISTING SEWER</t>
  </si>
  <si>
    <t>REPLACEMENT OF EXISTING MANHOLE FRAME AND COVER</t>
  </si>
  <si>
    <t>STANDARD DROP-PIPE MANHOLE TYPE I ON EXISTING SEWER</t>
  </si>
  <si>
    <t>STANDARD CATCH BASIN, TYPE 1</t>
  </si>
  <si>
    <t>MODIFICATION OF EXISTING MANHOLE</t>
  </si>
  <si>
    <t>12" DUCTILE IRON PIPE BASIN CONNECTION</t>
  </si>
  <si>
    <t>12" DUCTILE IRON PIPE BASIN CONNECTION (CHUTE CONNECTION WORK ONLY)</t>
  </si>
  <si>
    <t>12" DUCTILE IRON PIPE BASIN CONNECTION FOR MODIFICATION AND/OR REPLACEMENT OF CATCH BASINS</t>
  </si>
  <si>
    <t>12" EXTRA STRENGTH VITRIFIED PIPE BASIN CONNECTION</t>
  </si>
  <si>
    <t>12" EXTRA STRENGTH VITRIFIED PIPE BASIN CONNECTION (CHUTE CONNECTION WORK ONLY)</t>
  </si>
  <si>
    <t>12" EXTRA STRENGTH VITRIFIED PIPE BASIN CONNECTION FOR MODIFICATION AND/OR REPLACEMENT OF CATCH BASINS</t>
  </si>
  <si>
    <t>8" E.S.V.P. RISER FOR HOUSE CONNECTION</t>
  </si>
  <si>
    <t>10" E.S.V.P. RISER FOR HOUSE CONNECTION</t>
  </si>
  <si>
    <t>6" E.S.V.P. SPUR FOR HOUSE CONNECTION ON E.S.V.P. SEWER</t>
  </si>
  <si>
    <t>8" E.S.V.P. SPUR FOR HOUSE CONNECTION ON E.S.V.P. SEWER</t>
  </si>
  <si>
    <t>NEW 6" D.I.P. HOUSE CONNECTION DRAIN ON STONE BEDDING</t>
  </si>
  <si>
    <t>6" D.I.P. HOUSE CONNECTION DRAIN ON CONCRETE CRADLE (RECONNECTION)</t>
  </si>
  <si>
    <t>NEW 6" E.S.V.P. HOUSE CONNECTION DRAIN ON CONCRETE CRADLE</t>
  </si>
  <si>
    <t>6" E.S.V.P. HOUSE CONNECTION DRAIN ON CONCRETE CRADLE (RECONNECTION)</t>
  </si>
  <si>
    <t>TELEVISION INSPECTION AND DIGITAL AUDIO-VISUAL RECORDING OF SEWERS</t>
  </si>
  <si>
    <t>INCREMENTAL COST FOR MODIFYING WORK METHODS NEAR (WITHIN 3 FEET OF) TRANSIT FACILITIES AND BUILDING VAULTS</t>
  </si>
  <si>
    <t>INCREMENTAL COST FOR USING SPECIAL CARE WORK METHODS NEAR (FROM 3 FEET TO 50 FEET) TRANSIT FACILITIES</t>
  </si>
  <si>
    <t>DEMOLITION OF STRUCTURES</t>
  </si>
  <si>
    <t>DIGITAL PHOTOGRAPHS</t>
  </si>
  <si>
    <t>MAINTENANCE AND PROTECTION OF TRAFFIC</t>
  </si>
  <si>
    <t>FURNISHING AND DELIVERING 20-INCH DUCTILE IRON RESTRAINED JOINT PIPE (CLASS 55)</t>
  </si>
  <si>
    <t>FURNISHING AND DELIVERING 6-INCH DUCTILE IRON RESTRAINED JOINT PIPE (CLASS 56)</t>
  </si>
  <si>
    <t>FURNISHING AND DELIVERING 8-INCH DUCTILE IRON RESTRAINED JOINT PIPE (CLASS 56)</t>
  </si>
  <si>
    <t>FURNISHING AND DELIVERING 12-INCH DUCTILE IRON RESTRAINED JOINT PIPE (CLASS 56)</t>
  </si>
  <si>
    <t>LAYING 6-INCH DUCTILE IRON PIPE AND FITTINGS</t>
  </si>
  <si>
    <t>LAYING 8-INCH DUCTILE IRON PIPE AND FITTINGS</t>
  </si>
  <si>
    <t>LAYING 12-INCH DUCTILE IRON PIPE AND FITTINGS</t>
  </si>
  <si>
    <t>LAYING 20-INCH DUCTILE IRON PIPE AND FITTINGS</t>
  </si>
  <si>
    <t>FURNISHING AND DELIVERING DUCTILE IRON MECHANICAL JOINT 24-INCH DIAMETER AND SMALLER FITTINGS, INCLUDING WEDGE TYPE RETAINER GLANDS</t>
  </si>
  <si>
    <t>FURNISHING AND DELIVERING 6-INCH MECHANICAL JOINT DUCTILE IRON GATE VALVE COMPLETE WITH WEDGE TYPE RETAINER GLANDS</t>
  </si>
  <si>
    <t>FURNISHING AND DELIVERING 8-INCH MECHANICAL JOINT DUCTILE IRON GATE VALVE COMPLETE WITH WEDGE TYPE RETAINER GLANDS</t>
  </si>
  <si>
    <t>FURNISHING AND DELIVERING 12-INCH MECHANICAL JOINT DUCTILE IRON GATE VALVE COMPLETE WITH WEDGE TYPE RETAINER GLANDS</t>
  </si>
  <si>
    <t>FURNISHING AND DELIVERING 20-INCH MECHANICAL JOINT DUCTILE IRON GATE VALVE COMPLETE WITH WEDGE TYPE RETAINER GLANDS</t>
  </si>
  <si>
    <t>FURNISHING AND DELIVERING 3-INCH WET CONNECTION TAPPING VALVE COMPLETE WITH WEDGE TYPE RETAINER GLANDS</t>
  </si>
  <si>
    <t>FURNISHING AND DELIVERING 4-INCH WET CONNECTION TAPPING VALVE COMPLETE WITH WEDGE TYPE RETAINER GLANDS</t>
  </si>
  <si>
    <t>FURNISHING AND DELIVERING 6-INCH WET CONNECTION TAPPING VALVE COMPLETE WITH WEDGE TYPE RETAINER GLANDS</t>
  </si>
  <si>
    <t>FURNISHING AND DELIVERING 8-INCH WET CONNECTION TAPPING VALVE COMPLETE WITH WEDGE TYPE RETAINER GLANDS</t>
  </si>
  <si>
    <t>FURNISHING AND DELIVERING 12-INCH WET CONNECTION TAPPING VALVE COMPLETE WITH WEDGE TYPE RETAINER GLANDS</t>
  </si>
  <si>
    <t>SETTING 6-INCH MECHANICAL JOINT DUCTILE IRON GATE VALVE COMPLETE WITH WEDGE TYPE RETAINER GLANDS</t>
  </si>
  <si>
    <t>SETTING 8-INCH MECHANICAL JOINT DUCTILE IRON GATE VALVE COMPLETE WITH WEDGE TYPE RETAINER GLANDS</t>
  </si>
  <si>
    <t>SETTING 12-INCH MECHANICAL JOINT DUCTILE IRON GATE VALVE COMPLETE WITH WEDGE TYPE RETAINER GLANDS</t>
  </si>
  <si>
    <t>SETTING 20-INCH MECHANICAL JOINT DUCTILE IRON GATE VALVE COMPLETE WITH WEDGE TYPE RETAINER GLANDS</t>
  </si>
  <si>
    <t>SETTING 3-INCH WET CONNECTION TAPPING VALVE COMPLETE WITH WEDGE TYPE RETAINER GLANDS</t>
  </si>
  <si>
    <t>SETTING 4-INCH WET CONNECTION TAPPING VALVE COMPLETE WITH WEDGE TYPE RETAINER GLANDS</t>
  </si>
  <si>
    <t>SETTING 6-INCH WET CONNECTION TAPPING VALVE COMPLETE WITH WEDGE TYPE RETAINER GLANDS</t>
  </si>
  <si>
    <t>SETTING 8-INCH WET CONNECTION TAPPING VALVE COMPLETE WITH WEDGE TYPE RETAINER GLANDS</t>
  </si>
  <si>
    <t>SETTING 12-INCH WET CONNECTION TAPPING VALVE COMPLETE WITH WEDGE TYPE RETAINER GLANDS</t>
  </si>
  <si>
    <t>FURNISHING AND DELIVERING HYDRANTS</t>
  </si>
  <si>
    <t>SETTING HYDRANTS COMPLETE WITH WEDGE TYPE RETAINER GLANDS</t>
  </si>
  <si>
    <t>REMOVING HYDRANTS</t>
  </si>
  <si>
    <t>FURNISHING, DELIVERING AND INSTALLING HYDRANT FENDERS</t>
  </si>
  <si>
    <t>FURNISHING AND DELIVERING VARIOUS CASTINGS</t>
  </si>
  <si>
    <t>WITHDRAWING AND REPLACING HOUSE SERVICES USING 1-1/2-INCH OR LARGER SCREW TAPS</t>
  </si>
  <si>
    <t>WITHDRAWING AND REPLACING HOUSE SERVICES USING SMALLER THAN 1-1/2-INCH SCREW TAPS</t>
  </si>
  <si>
    <t>CUTTING AND OFFSETTING HOUSE SERVICE WATER CONNECTIONS (EQUAL TO OR GREATER THAN 3-INCH DIAMETER)</t>
  </si>
  <si>
    <t>CUTTING AND OFFSETTING HOUSE SERVICE WATER CONNECTIONS (LESS THAN 3-INCH DIAMETER)</t>
  </si>
  <si>
    <t>EXTENDING HOUSE SERVICE WATER CONNECTIONS (EQUAL TO OR GREATER THAN 3-INCH DIAMETER)</t>
  </si>
  <si>
    <t>EXTENDING HOUSE SERVICE WATER CONNECTIONS (LESS THAN 3-INCH DIAMETER)</t>
  </si>
  <si>
    <t>FURNISHING, DELIVERING AND INSTALLING WET CONNECTION SLEEVE ON 8-INCH WATER MAIN PIPE WITH VARIOUS OUTLETS</t>
  </si>
  <si>
    <t>FURNISHING, DELIVERING AND INSTALLING WET CONNECTION SLEEVE ON 12-INCH WATER MAIN PIPE WITH VARIOUS OUTLETS</t>
  </si>
  <si>
    <t>FURNISHING, DELIVERING AND INSTALLING WET CONNECTION SLEEVE ON 20-INCH WATER MAIN PIPE WITH VARIOUS OUTLETS</t>
  </si>
  <si>
    <t>REPLACEMENT OF SERVICE LINE UP TO 1 IN, UP TO 40 FT</t>
  </si>
  <si>
    <t>ADDITIONAL LENGTH OF SERVICE LINE UP TO 1 IN BEYOND 40 FT</t>
  </si>
  <si>
    <t>REPLACEMENT OF SERVICE LINE UP TO 1 IN BETWEEN BUILDING CONTROL VALVE AND METER</t>
  </si>
  <si>
    <t>REPLACEMENT OF SERVICE LINE 1-1/4 TO 2 IN, UP TO 40 FT</t>
  </si>
  <si>
    <t>ADDITIONAL LENGTH OF SERVICE LINE 1 -1/4 TO 2 IN BEYOND 40 FT</t>
  </si>
  <si>
    <t>REPLACEMENT OF SERVICE LINE 1-1/4 TO 2 IN, BETWEEN BUILDING CONTROL VALVE AND METER</t>
  </si>
  <si>
    <t>INSTALL NEW BUILDING CONTROL VALVE 2 IN AND UNDER</t>
  </si>
  <si>
    <t>FURNISHING, DELIVERING AND INSTALLING BANDS, RODS, WASHERS, ETC., COMPLETE, FOR RESTRAINING JOINTS</t>
  </si>
  <si>
    <t>FURNISHING AND PLACING POLYETHYLENE SLEEVE</t>
  </si>
  <si>
    <t>FURNISHING, DELIVERING AND PLACING FILTER FABRIC</t>
  </si>
  <si>
    <t>FURNISHING, DELIVERING AND PLACING SCREENED GRAVEL OR SCREENED BROKEN STONE BEDDING</t>
  </si>
  <si>
    <t>MAINTENANCE OF SITE</t>
  </si>
  <si>
    <t>RODENT BAIT STATIONS</t>
  </si>
  <si>
    <t>BAITING OF RODENT BAIT STATIONS</t>
  </si>
  <si>
    <t>WATERBUG BAIT APPLICATIONS</t>
  </si>
  <si>
    <t>DECKING</t>
  </si>
  <si>
    <t>FENCING</t>
  </si>
  <si>
    <t>EXCAVATION OF BOULDERS IN OPEN CUT</t>
  </si>
  <si>
    <t>ROCK EXCAVATION</t>
  </si>
  <si>
    <t>STONE BALLAST</t>
  </si>
  <si>
    <t>FURNISHING AND PLACING SHEETING AND BRACING IN TRENCH FOR WATER MAIN PIPE 12-INCH IN DIAMETER AND LESS</t>
  </si>
  <si>
    <t>FURNISHING AND PLACING SHEETING AND BRACING IN TRENCH FOR WATER MAIN PIPE 20-INCH IN DIAMETER</t>
  </si>
  <si>
    <t>ADDITIONAL BRICK MASONRY</t>
  </si>
  <si>
    <t>ADDITIONAL CONCRETE</t>
  </si>
  <si>
    <t>ADDITIONAL EARTH EXCAVATION INCLUDING TEST PITS (0' TO 12' DEPTH)</t>
  </si>
  <si>
    <t>ADDITIONAL EARTH EXCAVATION INCLUDING TEST PITS (OVER 12' TO 16' DEPTH)</t>
  </si>
  <si>
    <t>ADDITIONAL EARTH EXCAVATION INCLUDING TEST PITS (OVER 16' TO 20' DEPTH)</t>
  </si>
  <si>
    <t>ADDITIONAL EARTH EXCAVATION INCLUDING TEST PITS (OVER 20' TO 24' DEPTH)</t>
  </si>
  <si>
    <t>ADDITIONAL EARTH EXCAVATION INCLUDING TEST PITS (OVER 24' DEPTH)</t>
  </si>
  <si>
    <t>ADDITIONAL SELECT GRANULAR BACKFILL</t>
  </si>
  <si>
    <t>ADDITIONAL STEEL REINFORCING BARS</t>
  </si>
  <si>
    <t>REMOVAL OF ABANDONED TRACKS</t>
  </si>
  <si>
    <t>MAKE SAFE FOR SINKHOLES</t>
  </si>
  <si>
    <t xml:space="preserve">ALLOWANCE FOR RAILROAD _x000D_
FACILITIES INCLUDING INSURANCE AND FORCE ACCOUNT (ALL TYPES)_x000D_
</t>
  </si>
  <si>
    <t>TREE CONSULTANT</t>
  </si>
  <si>
    <t>MOBILIZATION (DEWATERING)</t>
  </si>
  <si>
    <t>HEADER AND DISCHARGE PIPE INSTALLATION</t>
  </si>
  <si>
    <t>HEADER AND DISCHARGE PIPE RENTAL</t>
  </si>
  <si>
    <t>WELLPOINT INSTALLATION</t>
  </si>
  <si>
    <t xml:space="preserve">DEEP WELL INSTALLTION </t>
  </si>
  <si>
    <t>WELLPOINT RENTAL</t>
  </si>
  <si>
    <t>DEEP WELL RENTAL</t>
  </si>
  <si>
    <t>SYSTEM OPERATION</t>
  </si>
  <si>
    <t>L.F.</t>
  </si>
  <si>
    <t>S.Y.</t>
  </si>
  <si>
    <t>TONS</t>
  </si>
  <si>
    <t>C.Y.</t>
  </si>
  <si>
    <t>S.F.</t>
  </si>
  <si>
    <t>EACH</t>
  </si>
  <si>
    <t>V.F.</t>
  </si>
  <si>
    <t>SETS</t>
  </si>
  <si>
    <t>LBS.</t>
  </si>
  <si>
    <t>BLOCK</t>
  </si>
  <si>
    <t>P/HR</t>
  </si>
  <si>
    <t>S/DAY</t>
  </si>
  <si>
    <t>E/DAY</t>
  </si>
  <si>
    <t>HRS</t>
  </si>
  <si>
    <t>F.S</t>
  </si>
  <si>
    <t>4.20</t>
  </si>
  <si>
    <t>6.70</t>
  </si>
  <si>
    <t>85026B0103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</si>
</sst>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&quot;Unit price bid shall not be less than:&quot;\ &quot;$&quot;#,##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49" fontId="0" fillId="0" borderId="0" xfId="0" applyNumberFormat="1"/>
    <xf numFmtId="164" fontId="3" fillId="0" borderId="0" xfId="0" applyNumberFormat="1" applyFo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43" fontId="0" fillId="0" borderId="1" xfId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64" fontId="3" fillId="0" borderId="1" xfId="0" applyNumberFormat="1" applyFont="1" applyFill="1" applyBorder="1" applyAlignment="1" applyProtection="1">
      <alignment vertical="center"/>
      <protection locked="0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 applyProtection="1">
      <alignment horizontal="center" vertical="center"/>
      <protection locked="0"/>
    </xf>
    <xf numFmtId="43" fontId="0" fillId="0" borderId="0" xfId="1" applyFont="1" applyAlignment="1">
      <alignment horizontal="center"/>
    </xf>
    <xf numFmtId="43" fontId="0" fillId="0" borderId="1" xfId="1" applyFont="1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Fill="1" applyBorder="1" applyAlignment="1">
      <alignment vertical="center"/>
    </xf>
    <xf numFmtId="165" fontId="0" fillId="0" borderId="1" xfId="0" applyNumberForma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43" fontId="0" fillId="0" borderId="0" xfId="1" applyFont="1" applyFill="1" applyAlignment="1">
      <alignment horizontal="center" vertical="center"/>
    </xf>
    <xf numFmtId="164" fontId="0" fillId="0" borderId="0" xfId="0" applyNumberFormat="1" applyFill="1" applyAlignment="1" applyProtection="1">
      <alignment horizontal="center" vertical="center"/>
      <protection locked="0"/>
    </xf>
    <xf numFmtId="164" fontId="0" fillId="0" borderId="0" xfId="0" applyNumberFormat="1" applyFill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4">
    <dxf>
      <numFmt numFmtId="166" formatCode="&quot;Price bid shall be for the Fixed Sum of: &quot;&quot;$&quot;#,###,##0.00"/>
    </dxf>
    <dxf>
      <numFmt numFmtId="166" formatCode="&quot;Price bid shall be for the Fixed Sum of: &quot;&quot;$&quot;#,###,##0.00"/>
    </dxf>
    <dxf>
      <numFmt numFmtId="166" formatCode="&quot;Price bid shall be for the Fixed Sum of: &quot;&quot;$&quot;#,###,##0.00"/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510771</xdr:colOff>
      <xdr:row>2</xdr:row>
      <xdr:rowOff>10758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CB9751-82CA-4DD6-87E9-25FF6B590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59742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0BEE-00CF-41A1-9188-0AF7921E0065}">
  <sheetPr>
    <pageSetUpPr fitToPage="1"/>
  </sheetPr>
  <dimension ref="A1:I183"/>
  <sheetViews>
    <sheetView tabSelected="1" zoomScaleNormal="100" workbookViewId="0">
      <pane ySplit="8" topLeftCell="A9" activePane="bottomLeft" state="frozen"/>
      <selection pane="bottomLeft" activeCell="I19" sqref="I19"/>
    </sheetView>
  </sheetViews>
  <sheetFormatPr defaultRowHeight="15" x14ac:dyDescent="0.25"/>
  <cols>
    <col min="1" max="1" width="9.140625" style="18"/>
    <col min="2" max="2" width="18.5703125" style="19" bestFit="1" customWidth="1"/>
    <col min="3" max="3" width="8.5703125" style="19" bestFit="1" customWidth="1"/>
    <col min="4" max="4" width="70.7109375" style="20" customWidth="1"/>
    <col min="5" max="5" width="15.7109375" style="30" customWidth="1"/>
    <col min="6" max="6" width="7.85546875" style="18" bestFit="1" customWidth="1"/>
    <col min="7" max="7" width="15.7109375" style="27" customWidth="1"/>
    <col min="8" max="8" width="15.7109375" style="21" customWidth="1"/>
    <col min="9" max="9" width="55.7109375" style="20" customWidth="1"/>
  </cols>
  <sheetData>
    <row r="1" spans="1:9" ht="2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1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</row>
    <row r="3" spans="1:9" ht="21" x14ac:dyDescent="0.25">
      <c r="A3" s="45" t="s">
        <v>2</v>
      </c>
      <c r="B3" s="45"/>
      <c r="C3" s="45"/>
      <c r="D3" s="45"/>
      <c r="E3" s="45"/>
      <c r="F3" s="45"/>
      <c r="G3" s="45"/>
      <c r="H3" s="45"/>
      <c r="I3" s="45"/>
    </row>
    <row r="4" spans="1:9" x14ac:dyDescent="0.25">
      <c r="A4"/>
      <c r="B4" s="17" t="s">
        <v>3</v>
      </c>
      <c r="C4" s="17"/>
      <c r="D4" s="44" t="s">
        <v>28</v>
      </c>
      <c r="E4" s="28"/>
      <c r="G4" s="25"/>
      <c r="H4" s="3"/>
      <c r="I4" s="1"/>
    </row>
    <row r="5" spans="1:9" x14ac:dyDescent="0.25">
      <c r="A5"/>
      <c r="B5" s="17" t="s">
        <v>4</v>
      </c>
      <c r="C5" s="17"/>
      <c r="D5" s="44" t="s">
        <v>377</v>
      </c>
      <c r="E5" s="28"/>
      <c r="G5" s="26" t="s">
        <v>5</v>
      </c>
      <c r="H5" s="5">
        <f>SUBTOTAL</f>
        <v>350000</v>
      </c>
      <c r="I5" s="1"/>
    </row>
    <row r="6" spans="1:9" x14ac:dyDescent="0.25">
      <c r="A6"/>
      <c r="B6" s="4"/>
      <c r="C6" s="4"/>
      <c r="D6" s="1"/>
      <c r="E6" s="28"/>
      <c r="G6" s="25"/>
      <c r="H6" s="3"/>
      <c r="I6" s="1"/>
    </row>
    <row r="7" spans="1:9" x14ac:dyDescent="0.25">
      <c r="A7" s="6" t="s">
        <v>6</v>
      </c>
      <c r="B7" s="7" t="s">
        <v>7</v>
      </c>
      <c r="C7" s="8" t="s">
        <v>8</v>
      </c>
      <c r="D7" s="9" t="s">
        <v>9</v>
      </c>
      <c r="E7" s="22" t="s">
        <v>10</v>
      </c>
      <c r="F7" s="10" t="s">
        <v>11</v>
      </c>
      <c r="G7" s="10" t="s">
        <v>12</v>
      </c>
      <c r="H7" s="8" t="s">
        <v>13</v>
      </c>
      <c r="I7" s="8" t="s">
        <v>14</v>
      </c>
    </row>
    <row r="8" spans="1:9" s="2" customFormat="1" ht="45" x14ac:dyDescent="0.25">
      <c r="A8" s="11" t="s">
        <v>15</v>
      </c>
      <c r="B8" s="12" t="s">
        <v>16</v>
      </c>
      <c r="C8" s="12" t="s">
        <v>17</v>
      </c>
      <c r="D8" s="13" t="s">
        <v>18</v>
      </c>
      <c r="E8" s="14" t="s">
        <v>19</v>
      </c>
      <c r="F8" s="11" t="s">
        <v>20</v>
      </c>
      <c r="G8" s="15" t="s">
        <v>21</v>
      </c>
      <c r="H8" s="16" t="s">
        <v>22</v>
      </c>
      <c r="I8" s="13" t="s">
        <v>23</v>
      </c>
    </row>
    <row r="9" spans="1:9" x14ac:dyDescent="0.25">
      <c r="A9" s="23">
        <v>1</v>
      </c>
      <c r="B9" s="31" t="s">
        <v>29</v>
      </c>
      <c r="C9" s="31" t="s">
        <v>24</v>
      </c>
      <c r="D9" s="32" t="s">
        <v>192</v>
      </c>
      <c r="E9" s="29">
        <v>250</v>
      </c>
      <c r="F9" s="23" t="s">
        <v>360</v>
      </c>
      <c r="G9" s="33"/>
      <c r="H9" s="34">
        <f>IF(F9="F.S",I9,E9*ROUND(G9,2))</f>
        <v>0</v>
      </c>
      <c r="I9" s="35">
        <v>400</v>
      </c>
    </row>
    <row r="10" spans="1:9" ht="30" x14ac:dyDescent="0.25">
      <c r="A10" s="23">
        <v>2</v>
      </c>
      <c r="B10" s="31" t="s">
        <v>30</v>
      </c>
      <c r="C10" s="31" t="s">
        <v>24</v>
      </c>
      <c r="D10" s="32" t="s">
        <v>193</v>
      </c>
      <c r="E10" s="29">
        <v>300</v>
      </c>
      <c r="F10" s="23" t="s">
        <v>360</v>
      </c>
      <c r="G10" s="33"/>
      <c r="H10" s="34">
        <f t="shared" ref="H10:H73" si="0">IF(F10="F.S",I10,E10*ROUND(G10,2))</f>
        <v>0</v>
      </c>
      <c r="I10" s="35">
        <v>280</v>
      </c>
    </row>
    <row r="11" spans="1:9" x14ac:dyDescent="0.25">
      <c r="A11" s="23">
        <v>3</v>
      </c>
      <c r="B11" s="31" t="s">
        <v>31</v>
      </c>
      <c r="C11" s="31" t="s">
        <v>24</v>
      </c>
      <c r="D11" s="32" t="s">
        <v>194</v>
      </c>
      <c r="E11" s="29">
        <v>250</v>
      </c>
      <c r="F11" s="23" t="s">
        <v>360</v>
      </c>
      <c r="G11" s="33"/>
      <c r="H11" s="34">
        <f t="shared" si="0"/>
        <v>0</v>
      </c>
      <c r="I11" s="35">
        <v>425</v>
      </c>
    </row>
    <row r="12" spans="1:9" ht="30" x14ac:dyDescent="0.25">
      <c r="A12" s="23">
        <v>4</v>
      </c>
      <c r="B12" s="31" t="s">
        <v>32</v>
      </c>
      <c r="C12" s="31" t="s">
        <v>24</v>
      </c>
      <c r="D12" s="32" t="s">
        <v>195</v>
      </c>
      <c r="E12" s="29">
        <v>300</v>
      </c>
      <c r="F12" s="23" t="s">
        <v>360</v>
      </c>
      <c r="G12" s="33"/>
      <c r="H12" s="34">
        <f t="shared" si="0"/>
        <v>0</v>
      </c>
      <c r="I12" s="35">
        <v>300</v>
      </c>
    </row>
    <row r="13" spans="1:9" ht="30" x14ac:dyDescent="0.25">
      <c r="A13" s="23">
        <v>5</v>
      </c>
      <c r="B13" s="31" t="s">
        <v>33</v>
      </c>
      <c r="C13" s="31" t="s">
        <v>24</v>
      </c>
      <c r="D13" s="32" t="s">
        <v>196</v>
      </c>
      <c r="E13" s="29">
        <v>300</v>
      </c>
      <c r="F13" s="23" t="s">
        <v>360</v>
      </c>
      <c r="G13" s="33"/>
      <c r="H13" s="34">
        <f t="shared" si="0"/>
        <v>0</v>
      </c>
      <c r="I13" s="35">
        <v>270</v>
      </c>
    </row>
    <row r="14" spans="1:9" x14ac:dyDescent="0.25">
      <c r="A14" s="23">
        <v>6</v>
      </c>
      <c r="B14" s="31" t="s">
        <v>34</v>
      </c>
      <c r="C14" s="31" t="s">
        <v>24</v>
      </c>
      <c r="D14" s="32" t="s">
        <v>197</v>
      </c>
      <c r="E14" s="29">
        <v>650</v>
      </c>
      <c r="F14" s="23" t="s">
        <v>360</v>
      </c>
      <c r="G14" s="33"/>
      <c r="H14" s="34">
        <f t="shared" si="0"/>
        <v>0</v>
      </c>
      <c r="I14" s="35">
        <v>450</v>
      </c>
    </row>
    <row r="15" spans="1:9" ht="30" x14ac:dyDescent="0.25">
      <c r="A15" s="23">
        <v>7</v>
      </c>
      <c r="B15" s="31" t="s">
        <v>35</v>
      </c>
      <c r="C15" s="31" t="s">
        <v>24</v>
      </c>
      <c r="D15" s="32" t="s">
        <v>198</v>
      </c>
      <c r="E15" s="29">
        <v>2500</v>
      </c>
      <c r="F15" s="23" t="s">
        <v>360</v>
      </c>
      <c r="G15" s="33"/>
      <c r="H15" s="34">
        <f t="shared" si="0"/>
        <v>0</v>
      </c>
      <c r="I15" s="35">
        <v>315</v>
      </c>
    </row>
    <row r="16" spans="1:9" ht="30" x14ac:dyDescent="0.25">
      <c r="A16" s="23">
        <v>8</v>
      </c>
      <c r="B16" s="31" t="s">
        <v>36</v>
      </c>
      <c r="C16" s="31" t="s">
        <v>24</v>
      </c>
      <c r="D16" s="32" t="s">
        <v>199</v>
      </c>
      <c r="E16" s="29">
        <v>4000</v>
      </c>
      <c r="F16" s="23" t="s">
        <v>360</v>
      </c>
      <c r="G16" s="33"/>
      <c r="H16" s="34">
        <f t="shared" si="0"/>
        <v>0</v>
      </c>
      <c r="I16" s="35">
        <v>285</v>
      </c>
    </row>
    <row r="17" spans="1:9" x14ac:dyDescent="0.25">
      <c r="A17" s="23">
        <v>9</v>
      </c>
      <c r="B17" s="31" t="s">
        <v>37</v>
      </c>
      <c r="C17" s="31" t="s">
        <v>24</v>
      </c>
      <c r="D17" s="32" t="s">
        <v>200</v>
      </c>
      <c r="E17" s="29">
        <v>250</v>
      </c>
      <c r="F17" s="23" t="s">
        <v>360</v>
      </c>
      <c r="G17" s="33"/>
      <c r="H17" s="34">
        <f t="shared" si="0"/>
        <v>0</v>
      </c>
      <c r="I17" s="35">
        <v>465</v>
      </c>
    </row>
    <row r="18" spans="1:9" ht="30" x14ac:dyDescent="0.25">
      <c r="A18" s="23">
        <v>10</v>
      </c>
      <c r="B18" s="31" t="s">
        <v>38</v>
      </c>
      <c r="C18" s="31" t="s">
        <v>24</v>
      </c>
      <c r="D18" s="32" t="s">
        <v>201</v>
      </c>
      <c r="E18" s="29">
        <v>900</v>
      </c>
      <c r="F18" s="23" t="s">
        <v>360</v>
      </c>
      <c r="G18" s="33"/>
      <c r="H18" s="34">
        <f t="shared" si="0"/>
        <v>0</v>
      </c>
      <c r="I18" s="35">
        <v>325</v>
      </c>
    </row>
    <row r="19" spans="1:9" ht="30" x14ac:dyDescent="0.25">
      <c r="A19" s="23">
        <v>11</v>
      </c>
      <c r="B19" s="31" t="s">
        <v>39</v>
      </c>
      <c r="C19" s="31" t="s">
        <v>24</v>
      </c>
      <c r="D19" s="32" t="s">
        <v>202</v>
      </c>
      <c r="E19" s="29">
        <v>1500</v>
      </c>
      <c r="F19" s="23" t="s">
        <v>360</v>
      </c>
      <c r="G19" s="33"/>
      <c r="H19" s="34">
        <f t="shared" si="0"/>
        <v>0</v>
      </c>
      <c r="I19" s="35">
        <v>295</v>
      </c>
    </row>
    <row r="20" spans="1:9" x14ac:dyDescent="0.25">
      <c r="A20" s="23">
        <v>12</v>
      </c>
      <c r="B20" s="31" t="s">
        <v>40</v>
      </c>
      <c r="C20" s="31" t="s">
        <v>24</v>
      </c>
      <c r="D20" s="32" t="s">
        <v>203</v>
      </c>
      <c r="E20" s="29">
        <v>250</v>
      </c>
      <c r="F20" s="23" t="s">
        <v>360</v>
      </c>
      <c r="G20" s="33"/>
      <c r="H20" s="34">
        <f t="shared" si="0"/>
        <v>0</v>
      </c>
      <c r="I20" s="35">
        <v>475</v>
      </c>
    </row>
    <row r="21" spans="1:9" ht="30" x14ac:dyDescent="0.25">
      <c r="A21" s="23">
        <v>13</v>
      </c>
      <c r="B21" s="31" t="s">
        <v>41</v>
      </c>
      <c r="C21" s="31" t="s">
        <v>24</v>
      </c>
      <c r="D21" s="32" t="s">
        <v>204</v>
      </c>
      <c r="E21" s="29">
        <v>250</v>
      </c>
      <c r="F21" s="23" t="s">
        <v>360</v>
      </c>
      <c r="G21" s="33"/>
      <c r="H21" s="34">
        <f t="shared" si="0"/>
        <v>0</v>
      </c>
      <c r="I21" s="35">
        <v>335</v>
      </c>
    </row>
    <row r="22" spans="1:9" ht="30" x14ac:dyDescent="0.25">
      <c r="A22" s="23">
        <v>14</v>
      </c>
      <c r="B22" s="31" t="s">
        <v>42</v>
      </c>
      <c r="C22" s="31" t="s">
        <v>24</v>
      </c>
      <c r="D22" s="32" t="s">
        <v>205</v>
      </c>
      <c r="E22" s="29">
        <v>300</v>
      </c>
      <c r="F22" s="23" t="s">
        <v>360</v>
      </c>
      <c r="G22" s="33"/>
      <c r="H22" s="34">
        <f t="shared" si="0"/>
        <v>0</v>
      </c>
      <c r="I22" s="35">
        <v>300</v>
      </c>
    </row>
    <row r="23" spans="1:9" ht="30" x14ac:dyDescent="0.25">
      <c r="A23" s="23">
        <v>15</v>
      </c>
      <c r="B23" s="31" t="s">
        <v>43</v>
      </c>
      <c r="C23" s="31" t="s">
        <v>24</v>
      </c>
      <c r="D23" s="32" t="s">
        <v>206</v>
      </c>
      <c r="E23" s="29">
        <v>100</v>
      </c>
      <c r="F23" s="23" t="s">
        <v>360</v>
      </c>
      <c r="G23" s="33"/>
      <c r="H23" s="34">
        <f t="shared" si="0"/>
        <v>0</v>
      </c>
      <c r="I23" s="35">
        <v>490</v>
      </c>
    </row>
    <row r="24" spans="1:9" ht="30" x14ac:dyDescent="0.25">
      <c r="A24" s="23">
        <v>16</v>
      </c>
      <c r="B24" s="31" t="s">
        <v>44</v>
      </c>
      <c r="C24" s="31" t="s">
        <v>24</v>
      </c>
      <c r="D24" s="32" t="s">
        <v>207</v>
      </c>
      <c r="E24" s="29">
        <v>100</v>
      </c>
      <c r="F24" s="23" t="s">
        <v>360</v>
      </c>
      <c r="G24" s="33"/>
      <c r="H24" s="34">
        <f t="shared" si="0"/>
        <v>0</v>
      </c>
      <c r="I24" s="35">
        <v>350</v>
      </c>
    </row>
    <row r="25" spans="1:9" ht="30" x14ac:dyDescent="0.25">
      <c r="A25" s="23">
        <v>17</v>
      </c>
      <c r="B25" s="31" t="s">
        <v>45</v>
      </c>
      <c r="C25" s="31" t="s">
        <v>24</v>
      </c>
      <c r="D25" s="32" t="s">
        <v>208</v>
      </c>
      <c r="E25" s="29">
        <v>250</v>
      </c>
      <c r="F25" s="23" t="s">
        <v>360</v>
      </c>
      <c r="G25" s="33"/>
      <c r="H25" s="34">
        <f t="shared" si="0"/>
        <v>0</v>
      </c>
      <c r="I25" s="35">
        <v>320</v>
      </c>
    </row>
    <row r="26" spans="1:9" ht="30" x14ac:dyDescent="0.25">
      <c r="A26" s="23">
        <v>18</v>
      </c>
      <c r="B26" s="31" t="s">
        <v>46</v>
      </c>
      <c r="C26" s="31" t="s">
        <v>24</v>
      </c>
      <c r="D26" s="32" t="s">
        <v>209</v>
      </c>
      <c r="E26" s="29">
        <v>100</v>
      </c>
      <c r="F26" s="23" t="s">
        <v>360</v>
      </c>
      <c r="G26" s="33"/>
      <c r="H26" s="34">
        <f t="shared" si="0"/>
        <v>0</v>
      </c>
      <c r="I26" s="35">
        <v>500</v>
      </c>
    </row>
    <row r="27" spans="1:9" ht="30" x14ac:dyDescent="0.25">
      <c r="A27" s="23">
        <v>19</v>
      </c>
      <c r="B27" s="31" t="s">
        <v>47</v>
      </c>
      <c r="C27" s="31" t="s">
        <v>24</v>
      </c>
      <c r="D27" s="32" t="s">
        <v>210</v>
      </c>
      <c r="E27" s="29">
        <v>150</v>
      </c>
      <c r="F27" s="23" t="s">
        <v>360</v>
      </c>
      <c r="G27" s="33"/>
      <c r="H27" s="34">
        <f t="shared" si="0"/>
        <v>0</v>
      </c>
      <c r="I27" s="35">
        <v>360</v>
      </c>
    </row>
    <row r="28" spans="1:9" ht="30" x14ac:dyDescent="0.25">
      <c r="A28" s="23">
        <v>20</v>
      </c>
      <c r="B28" s="31" t="s">
        <v>48</v>
      </c>
      <c r="C28" s="31" t="s">
        <v>24</v>
      </c>
      <c r="D28" s="32" t="s">
        <v>211</v>
      </c>
      <c r="E28" s="29">
        <v>100</v>
      </c>
      <c r="F28" s="23" t="s">
        <v>360</v>
      </c>
      <c r="G28" s="33"/>
      <c r="H28" s="34">
        <f t="shared" si="0"/>
        <v>0</v>
      </c>
      <c r="I28" s="35">
        <v>325</v>
      </c>
    </row>
    <row r="29" spans="1:9" ht="30" x14ac:dyDescent="0.25">
      <c r="A29" s="23">
        <v>21</v>
      </c>
      <c r="B29" s="31" t="s">
        <v>49</v>
      </c>
      <c r="C29" s="31" t="s">
        <v>24</v>
      </c>
      <c r="D29" s="32" t="s">
        <v>212</v>
      </c>
      <c r="E29" s="29">
        <v>100</v>
      </c>
      <c r="F29" s="23" t="s">
        <v>360</v>
      </c>
      <c r="G29" s="33"/>
      <c r="H29" s="34">
        <f t="shared" si="0"/>
        <v>0</v>
      </c>
      <c r="I29" s="35">
        <v>515</v>
      </c>
    </row>
    <row r="30" spans="1:9" ht="30" x14ac:dyDescent="0.25">
      <c r="A30" s="23">
        <v>22</v>
      </c>
      <c r="B30" s="31" t="s">
        <v>50</v>
      </c>
      <c r="C30" s="31" t="s">
        <v>24</v>
      </c>
      <c r="D30" s="32" t="s">
        <v>213</v>
      </c>
      <c r="E30" s="29">
        <v>150</v>
      </c>
      <c r="F30" s="23" t="s">
        <v>360</v>
      </c>
      <c r="G30" s="33"/>
      <c r="H30" s="34">
        <f t="shared" si="0"/>
        <v>0</v>
      </c>
      <c r="I30" s="35">
        <v>370</v>
      </c>
    </row>
    <row r="31" spans="1:9" ht="30" x14ac:dyDescent="0.25">
      <c r="A31" s="23">
        <v>23</v>
      </c>
      <c r="B31" s="31" t="s">
        <v>51</v>
      </c>
      <c r="C31" s="31" t="s">
        <v>24</v>
      </c>
      <c r="D31" s="32" t="s">
        <v>214</v>
      </c>
      <c r="E31" s="29">
        <v>100</v>
      </c>
      <c r="F31" s="23" t="s">
        <v>360</v>
      </c>
      <c r="G31" s="33"/>
      <c r="H31" s="34">
        <f t="shared" si="0"/>
        <v>0</v>
      </c>
      <c r="I31" s="35">
        <v>335</v>
      </c>
    </row>
    <row r="32" spans="1:9" ht="30" x14ac:dyDescent="0.25">
      <c r="A32" s="23">
        <v>24</v>
      </c>
      <c r="B32" s="31" t="s">
        <v>52</v>
      </c>
      <c r="C32" s="31" t="s">
        <v>24</v>
      </c>
      <c r="D32" s="32" t="s">
        <v>215</v>
      </c>
      <c r="E32" s="29">
        <v>50</v>
      </c>
      <c r="F32" s="23" t="s">
        <v>360</v>
      </c>
      <c r="G32" s="33"/>
      <c r="H32" s="34">
        <f t="shared" si="0"/>
        <v>0</v>
      </c>
      <c r="I32" s="35">
        <v>525</v>
      </c>
    </row>
    <row r="33" spans="1:9" ht="30" x14ac:dyDescent="0.25">
      <c r="A33" s="23">
        <v>25</v>
      </c>
      <c r="B33" s="31" t="s">
        <v>53</v>
      </c>
      <c r="C33" s="31" t="s">
        <v>24</v>
      </c>
      <c r="D33" s="32" t="s">
        <v>216</v>
      </c>
      <c r="E33" s="29">
        <v>150</v>
      </c>
      <c r="F33" s="23" t="s">
        <v>360</v>
      </c>
      <c r="G33" s="33"/>
      <c r="H33" s="34">
        <f t="shared" si="0"/>
        <v>0</v>
      </c>
      <c r="I33" s="35">
        <v>380</v>
      </c>
    </row>
    <row r="34" spans="1:9" ht="30" x14ac:dyDescent="0.25">
      <c r="A34" s="23">
        <v>26</v>
      </c>
      <c r="B34" s="31" t="s">
        <v>54</v>
      </c>
      <c r="C34" s="31" t="s">
        <v>24</v>
      </c>
      <c r="D34" s="32" t="s">
        <v>217</v>
      </c>
      <c r="E34" s="29">
        <v>100</v>
      </c>
      <c r="F34" s="23" t="s">
        <v>360</v>
      </c>
      <c r="G34" s="33"/>
      <c r="H34" s="34">
        <f t="shared" si="0"/>
        <v>0</v>
      </c>
      <c r="I34" s="35">
        <v>345</v>
      </c>
    </row>
    <row r="35" spans="1:9" ht="30" x14ac:dyDescent="0.25">
      <c r="A35" s="23">
        <v>27</v>
      </c>
      <c r="B35" s="31" t="s">
        <v>55</v>
      </c>
      <c r="C35" s="31" t="s">
        <v>24</v>
      </c>
      <c r="D35" s="32" t="s">
        <v>218</v>
      </c>
      <c r="E35" s="29">
        <v>50</v>
      </c>
      <c r="F35" s="23" t="s">
        <v>360</v>
      </c>
      <c r="G35" s="33"/>
      <c r="H35" s="34">
        <f t="shared" si="0"/>
        <v>0</v>
      </c>
      <c r="I35" s="35">
        <v>550</v>
      </c>
    </row>
    <row r="36" spans="1:9" ht="30" x14ac:dyDescent="0.25">
      <c r="A36" s="23">
        <v>28</v>
      </c>
      <c r="B36" s="31" t="s">
        <v>56</v>
      </c>
      <c r="C36" s="31" t="s">
        <v>24</v>
      </c>
      <c r="D36" s="32" t="s">
        <v>219</v>
      </c>
      <c r="E36" s="29">
        <v>150</v>
      </c>
      <c r="F36" s="23" t="s">
        <v>360</v>
      </c>
      <c r="G36" s="33"/>
      <c r="H36" s="34">
        <f t="shared" si="0"/>
        <v>0</v>
      </c>
      <c r="I36" s="35">
        <v>395</v>
      </c>
    </row>
    <row r="37" spans="1:9" ht="30" x14ac:dyDescent="0.25">
      <c r="A37" s="23">
        <v>29</v>
      </c>
      <c r="B37" s="31" t="s">
        <v>57</v>
      </c>
      <c r="C37" s="31" t="s">
        <v>24</v>
      </c>
      <c r="D37" s="32" t="s">
        <v>220</v>
      </c>
      <c r="E37" s="29">
        <v>100</v>
      </c>
      <c r="F37" s="23" t="s">
        <v>360</v>
      </c>
      <c r="G37" s="33"/>
      <c r="H37" s="34">
        <f t="shared" si="0"/>
        <v>0</v>
      </c>
      <c r="I37" s="35">
        <v>360</v>
      </c>
    </row>
    <row r="38" spans="1:9" ht="30" x14ac:dyDescent="0.25">
      <c r="A38" s="23">
        <v>30</v>
      </c>
      <c r="B38" s="31" t="s">
        <v>58</v>
      </c>
      <c r="C38" s="31" t="s">
        <v>24</v>
      </c>
      <c r="D38" s="32" t="s">
        <v>221</v>
      </c>
      <c r="E38" s="29">
        <v>50</v>
      </c>
      <c r="F38" s="23" t="s">
        <v>360</v>
      </c>
      <c r="G38" s="33"/>
      <c r="H38" s="34">
        <f t="shared" si="0"/>
        <v>0</v>
      </c>
      <c r="I38" s="35">
        <v>600</v>
      </c>
    </row>
    <row r="39" spans="1:9" ht="30" x14ac:dyDescent="0.25">
      <c r="A39" s="23">
        <v>31</v>
      </c>
      <c r="B39" s="31" t="s">
        <v>59</v>
      </c>
      <c r="C39" s="31" t="s">
        <v>24</v>
      </c>
      <c r="D39" s="32" t="s">
        <v>222</v>
      </c>
      <c r="E39" s="29">
        <v>100</v>
      </c>
      <c r="F39" s="23" t="s">
        <v>360</v>
      </c>
      <c r="G39" s="33"/>
      <c r="H39" s="34">
        <f t="shared" si="0"/>
        <v>0</v>
      </c>
      <c r="I39" s="35">
        <v>430</v>
      </c>
    </row>
    <row r="40" spans="1:9" ht="30" x14ac:dyDescent="0.25">
      <c r="A40" s="23">
        <v>32</v>
      </c>
      <c r="B40" s="31" t="s">
        <v>60</v>
      </c>
      <c r="C40" s="31" t="s">
        <v>24</v>
      </c>
      <c r="D40" s="32" t="s">
        <v>223</v>
      </c>
      <c r="E40" s="29">
        <v>100</v>
      </c>
      <c r="F40" s="23" t="s">
        <v>360</v>
      </c>
      <c r="G40" s="33"/>
      <c r="H40" s="34">
        <f t="shared" si="0"/>
        <v>0</v>
      </c>
      <c r="I40" s="35">
        <v>390</v>
      </c>
    </row>
    <row r="41" spans="1:9" ht="30" x14ac:dyDescent="0.25">
      <c r="A41" s="23">
        <v>33</v>
      </c>
      <c r="B41" s="31" t="s">
        <v>61</v>
      </c>
      <c r="C41" s="31" t="s">
        <v>24</v>
      </c>
      <c r="D41" s="32" t="s">
        <v>224</v>
      </c>
      <c r="E41" s="29">
        <v>50</v>
      </c>
      <c r="F41" s="23" t="s">
        <v>360</v>
      </c>
      <c r="G41" s="33"/>
      <c r="H41" s="34">
        <f t="shared" si="0"/>
        <v>0</v>
      </c>
      <c r="I41" s="35">
        <v>625</v>
      </c>
    </row>
    <row r="42" spans="1:9" ht="30" x14ac:dyDescent="0.25">
      <c r="A42" s="23">
        <v>34</v>
      </c>
      <c r="B42" s="31" t="s">
        <v>62</v>
      </c>
      <c r="C42" s="31" t="s">
        <v>24</v>
      </c>
      <c r="D42" s="32" t="s">
        <v>225</v>
      </c>
      <c r="E42" s="29">
        <v>100</v>
      </c>
      <c r="F42" s="23" t="s">
        <v>360</v>
      </c>
      <c r="G42" s="33"/>
      <c r="H42" s="34">
        <f t="shared" si="0"/>
        <v>0</v>
      </c>
      <c r="I42" s="35">
        <v>450</v>
      </c>
    </row>
    <row r="43" spans="1:9" ht="30" x14ac:dyDescent="0.25">
      <c r="A43" s="23">
        <v>35</v>
      </c>
      <c r="B43" s="31" t="s">
        <v>63</v>
      </c>
      <c r="C43" s="31" t="s">
        <v>24</v>
      </c>
      <c r="D43" s="32" t="s">
        <v>226</v>
      </c>
      <c r="E43" s="29">
        <v>100</v>
      </c>
      <c r="F43" s="23" t="s">
        <v>360</v>
      </c>
      <c r="G43" s="33"/>
      <c r="H43" s="34">
        <f t="shared" si="0"/>
        <v>0</v>
      </c>
      <c r="I43" s="35">
        <v>405</v>
      </c>
    </row>
    <row r="44" spans="1:9" x14ac:dyDescent="0.25">
      <c r="A44" s="23">
        <v>36</v>
      </c>
      <c r="B44" s="31" t="s">
        <v>64</v>
      </c>
      <c r="C44" s="31" t="s">
        <v>24</v>
      </c>
      <c r="D44" s="32" t="s">
        <v>227</v>
      </c>
      <c r="E44" s="29">
        <v>700</v>
      </c>
      <c r="F44" s="23" t="s">
        <v>361</v>
      </c>
      <c r="G44" s="33"/>
      <c r="H44" s="34">
        <f t="shared" si="0"/>
        <v>0</v>
      </c>
      <c r="I44" s="35"/>
    </row>
    <row r="45" spans="1:9" x14ac:dyDescent="0.25">
      <c r="A45" s="23">
        <v>37</v>
      </c>
      <c r="B45" s="31" t="s">
        <v>65</v>
      </c>
      <c r="C45" s="31" t="s">
        <v>24</v>
      </c>
      <c r="D45" s="32" t="s">
        <v>228</v>
      </c>
      <c r="E45" s="29">
        <v>100</v>
      </c>
      <c r="F45" s="23" t="s">
        <v>362</v>
      </c>
      <c r="G45" s="33"/>
      <c r="H45" s="34">
        <f t="shared" si="0"/>
        <v>0</v>
      </c>
      <c r="I45" s="35"/>
    </row>
    <row r="46" spans="1:9" x14ac:dyDescent="0.25">
      <c r="A46" s="23">
        <v>38</v>
      </c>
      <c r="B46" s="31" t="s">
        <v>66</v>
      </c>
      <c r="C46" s="31" t="s">
        <v>24</v>
      </c>
      <c r="D46" s="32" t="s">
        <v>229</v>
      </c>
      <c r="E46" s="29">
        <v>2500</v>
      </c>
      <c r="F46" s="23" t="s">
        <v>362</v>
      </c>
      <c r="G46" s="33"/>
      <c r="H46" s="34">
        <f t="shared" si="0"/>
        <v>0</v>
      </c>
      <c r="I46" s="35"/>
    </row>
    <row r="47" spans="1:9" ht="30" x14ac:dyDescent="0.25">
      <c r="A47" s="23">
        <v>39</v>
      </c>
      <c r="B47" s="31" t="s">
        <v>67</v>
      </c>
      <c r="C47" s="31" t="s">
        <v>24</v>
      </c>
      <c r="D47" s="32" t="s">
        <v>230</v>
      </c>
      <c r="E47" s="29">
        <v>70</v>
      </c>
      <c r="F47" s="23" t="s">
        <v>363</v>
      </c>
      <c r="G47" s="33"/>
      <c r="H47" s="34">
        <f t="shared" si="0"/>
        <v>0</v>
      </c>
      <c r="I47" s="35"/>
    </row>
    <row r="48" spans="1:9" x14ac:dyDescent="0.25">
      <c r="A48" s="23">
        <v>40</v>
      </c>
      <c r="B48" s="31" t="s">
        <v>68</v>
      </c>
      <c r="C48" s="31" t="s">
        <v>24</v>
      </c>
      <c r="D48" s="32" t="s">
        <v>231</v>
      </c>
      <c r="E48" s="29">
        <v>60</v>
      </c>
      <c r="F48" s="23" t="s">
        <v>360</v>
      </c>
      <c r="G48" s="33"/>
      <c r="H48" s="34">
        <f t="shared" si="0"/>
        <v>0</v>
      </c>
      <c r="I48" s="35"/>
    </row>
    <row r="49" spans="1:9" x14ac:dyDescent="0.25">
      <c r="A49" s="23">
        <v>41</v>
      </c>
      <c r="B49" s="31" t="s">
        <v>69</v>
      </c>
      <c r="C49" s="31" t="s">
        <v>24</v>
      </c>
      <c r="D49" s="32" t="s">
        <v>232</v>
      </c>
      <c r="E49" s="29">
        <v>60</v>
      </c>
      <c r="F49" s="23" t="s">
        <v>360</v>
      </c>
      <c r="G49" s="33"/>
      <c r="H49" s="34">
        <f t="shared" si="0"/>
        <v>0</v>
      </c>
      <c r="I49" s="35"/>
    </row>
    <row r="50" spans="1:9" x14ac:dyDescent="0.25">
      <c r="A50" s="23">
        <v>42</v>
      </c>
      <c r="B50" s="31" t="s">
        <v>70</v>
      </c>
      <c r="C50" s="31" t="s">
        <v>24</v>
      </c>
      <c r="D50" s="32" t="s">
        <v>233</v>
      </c>
      <c r="E50" s="29">
        <v>3300</v>
      </c>
      <c r="F50" s="23" t="s">
        <v>364</v>
      </c>
      <c r="G50" s="33"/>
      <c r="H50" s="34">
        <f t="shared" si="0"/>
        <v>0</v>
      </c>
      <c r="I50" s="35"/>
    </row>
    <row r="51" spans="1:9" x14ac:dyDescent="0.25">
      <c r="A51" s="23">
        <v>43</v>
      </c>
      <c r="B51" s="31" t="s">
        <v>71</v>
      </c>
      <c r="C51" s="31" t="s">
        <v>24</v>
      </c>
      <c r="D51" s="32" t="s">
        <v>234</v>
      </c>
      <c r="E51" s="29">
        <v>1000</v>
      </c>
      <c r="F51" s="23" t="s">
        <v>364</v>
      </c>
      <c r="G51" s="33"/>
      <c r="H51" s="34">
        <f t="shared" si="0"/>
        <v>0</v>
      </c>
      <c r="I51" s="35"/>
    </row>
    <row r="52" spans="1:9" x14ac:dyDescent="0.25">
      <c r="A52" s="23">
        <v>44</v>
      </c>
      <c r="B52" s="31">
        <v>4.1500000000000004</v>
      </c>
      <c r="C52" s="31" t="s">
        <v>24</v>
      </c>
      <c r="D52" s="32" t="s">
        <v>235</v>
      </c>
      <c r="E52" s="29">
        <v>10</v>
      </c>
      <c r="F52" s="23" t="s">
        <v>363</v>
      </c>
      <c r="G52" s="33"/>
      <c r="H52" s="34">
        <f t="shared" si="0"/>
        <v>0</v>
      </c>
      <c r="I52" s="35">
        <v>47.5</v>
      </c>
    </row>
    <row r="53" spans="1:9" x14ac:dyDescent="0.25">
      <c r="A53" s="23">
        <v>45</v>
      </c>
      <c r="B53" s="31" t="s">
        <v>72</v>
      </c>
      <c r="C53" s="31" t="s">
        <v>24</v>
      </c>
      <c r="D53" s="32" t="s">
        <v>236</v>
      </c>
      <c r="E53" s="29">
        <v>7</v>
      </c>
      <c r="F53" s="23" t="s">
        <v>365</v>
      </c>
      <c r="G53" s="33"/>
      <c r="H53" s="34">
        <f t="shared" si="0"/>
        <v>0</v>
      </c>
      <c r="I53" s="35">
        <v>210</v>
      </c>
    </row>
    <row r="54" spans="1:9" x14ac:dyDescent="0.25">
      <c r="A54" s="23">
        <v>46</v>
      </c>
      <c r="B54" s="31" t="s">
        <v>73</v>
      </c>
      <c r="C54" s="31" t="s">
        <v>24</v>
      </c>
      <c r="D54" s="32" t="s">
        <v>237</v>
      </c>
      <c r="E54" s="29">
        <v>4</v>
      </c>
      <c r="F54" s="23" t="s">
        <v>365</v>
      </c>
      <c r="G54" s="33"/>
      <c r="H54" s="34">
        <f t="shared" si="0"/>
        <v>0</v>
      </c>
      <c r="I54" s="35">
        <v>355</v>
      </c>
    </row>
    <row r="55" spans="1:9" x14ac:dyDescent="0.25">
      <c r="A55" s="23">
        <v>47</v>
      </c>
      <c r="B55" s="31" t="s">
        <v>74</v>
      </c>
      <c r="C55" s="31" t="s">
        <v>24</v>
      </c>
      <c r="D55" s="32" t="s">
        <v>238</v>
      </c>
      <c r="E55" s="29">
        <v>3</v>
      </c>
      <c r="F55" s="23" t="s">
        <v>365</v>
      </c>
      <c r="G55" s="33"/>
      <c r="H55" s="34">
        <f t="shared" si="0"/>
        <v>0</v>
      </c>
      <c r="I55" s="35">
        <v>435</v>
      </c>
    </row>
    <row r="56" spans="1:9" x14ac:dyDescent="0.25">
      <c r="A56" s="23">
        <v>48</v>
      </c>
      <c r="B56" s="31" t="s">
        <v>75</v>
      </c>
      <c r="C56" s="31" t="s">
        <v>24</v>
      </c>
      <c r="D56" s="32" t="s">
        <v>239</v>
      </c>
      <c r="E56" s="29">
        <v>2</v>
      </c>
      <c r="F56" s="23" t="s">
        <v>365</v>
      </c>
      <c r="G56" s="33"/>
      <c r="H56" s="34">
        <f t="shared" si="0"/>
        <v>0</v>
      </c>
      <c r="I56" s="35">
        <v>580</v>
      </c>
    </row>
    <row r="57" spans="1:9" x14ac:dyDescent="0.25">
      <c r="A57" s="23">
        <v>49</v>
      </c>
      <c r="B57" s="31" t="s">
        <v>76</v>
      </c>
      <c r="C57" s="31" t="s">
        <v>24</v>
      </c>
      <c r="D57" s="32" t="s">
        <v>240</v>
      </c>
      <c r="E57" s="29">
        <v>15</v>
      </c>
      <c r="F57" s="23" t="s">
        <v>365</v>
      </c>
      <c r="G57" s="33"/>
      <c r="H57" s="34">
        <f t="shared" si="0"/>
        <v>0</v>
      </c>
      <c r="I57" s="35">
        <v>525</v>
      </c>
    </row>
    <row r="58" spans="1:9" x14ac:dyDescent="0.25">
      <c r="A58" s="23">
        <v>50</v>
      </c>
      <c r="B58" s="31" t="s">
        <v>77</v>
      </c>
      <c r="C58" s="31" t="s">
        <v>24</v>
      </c>
      <c r="D58" s="32" t="s">
        <v>241</v>
      </c>
      <c r="E58" s="29">
        <v>10</v>
      </c>
      <c r="F58" s="23" t="s">
        <v>365</v>
      </c>
      <c r="G58" s="33"/>
      <c r="H58" s="34">
        <f t="shared" si="0"/>
        <v>0</v>
      </c>
      <c r="I58" s="35">
        <v>100</v>
      </c>
    </row>
    <row r="59" spans="1:9" x14ac:dyDescent="0.25">
      <c r="A59" s="23">
        <v>51</v>
      </c>
      <c r="B59" s="31" t="s">
        <v>78</v>
      </c>
      <c r="C59" s="31" t="s">
        <v>24</v>
      </c>
      <c r="D59" s="32" t="s">
        <v>242</v>
      </c>
      <c r="E59" s="29">
        <v>6</v>
      </c>
      <c r="F59" s="23" t="s">
        <v>365</v>
      </c>
      <c r="G59" s="33"/>
      <c r="H59" s="34">
        <f t="shared" si="0"/>
        <v>0</v>
      </c>
      <c r="I59" s="35">
        <v>157.5</v>
      </c>
    </row>
    <row r="60" spans="1:9" x14ac:dyDescent="0.25">
      <c r="A60" s="23">
        <v>52</v>
      </c>
      <c r="B60" s="31" t="s">
        <v>79</v>
      </c>
      <c r="C60" s="31" t="s">
        <v>24</v>
      </c>
      <c r="D60" s="32" t="s">
        <v>243</v>
      </c>
      <c r="E60" s="29">
        <v>5</v>
      </c>
      <c r="F60" s="23" t="s">
        <v>365</v>
      </c>
      <c r="G60" s="33"/>
      <c r="H60" s="34">
        <f t="shared" si="0"/>
        <v>0</v>
      </c>
      <c r="I60" s="35">
        <v>225</v>
      </c>
    </row>
    <row r="61" spans="1:9" x14ac:dyDescent="0.25">
      <c r="A61" s="23">
        <v>53</v>
      </c>
      <c r="B61" s="31" t="s">
        <v>80</v>
      </c>
      <c r="C61" s="31" t="s">
        <v>24</v>
      </c>
      <c r="D61" s="32" t="s">
        <v>244</v>
      </c>
      <c r="E61" s="29">
        <v>4</v>
      </c>
      <c r="F61" s="23" t="s">
        <v>365</v>
      </c>
      <c r="G61" s="33"/>
      <c r="H61" s="34">
        <f t="shared" si="0"/>
        <v>0</v>
      </c>
      <c r="I61" s="35">
        <v>270</v>
      </c>
    </row>
    <row r="62" spans="1:9" x14ac:dyDescent="0.25">
      <c r="A62" s="23">
        <v>54</v>
      </c>
      <c r="B62" s="31" t="s">
        <v>375</v>
      </c>
      <c r="C62" s="31" t="s">
        <v>24</v>
      </c>
      <c r="D62" s="32" t="s">
        <v>245</v>
      </c>
      <c r="E62" s="29">
        <v>200</v>
      </c>
      <c r="F62" s="23" t="s">
        <v>361</v>
      </c>
      <c r="G62" s="33"/>
      <c r="H62" s="34">
        <f t="shared" si="0"/>
        <v>0</v>
      </c>
      <c r="I62" s="35">
        <v>5.5</v>
      </c>
    </row>
    <row r="63" spans="1:9" x14ac:dyDescent="0.25">
      <c r="A63" s="23">
        <v>55</v>
      </c>
      <c r="B63" s="31" t="s">
        <v>81</v>
      </c>
      <c r="C63" s="31" t="s">
        <v>24</v>
      </c>
      <c r="D63" s="32" t="s">
        <v>246</v>
      </c>
      <c r="E63" s="29">
        <v>65</v>
      </c>
      <c r="F63" s="23" t="s">
        <v>365</v>
      </c>
      <c r="G63" s="33"/>
      <c r="H63" s="34">
        <f t="shared" si="0"/>
        <v>0</v>
      </c>
      <c r="I63" s="35">
        <v>3150</v>
      </c>
    </row>
    <row r="64" spans="1:9" x14ac:dyDescent="0.25">
      <c r="A64" s="23">
        <v>56</v>
      </c>
      <c r="B64" s="31" t="s">
        <v>82</v>
      </c>
      <c r="C64" s="31" t="s">
        <v>24</v>
      </c>
      <c r="D64" s="32" t="s">
        <v>247</v>
      </c>
      <c r="E64" s="29">
        <v>10</v>
      </c>
      <c r="F64" s="23" t="s">
        <v>365</v>
      </c>
      <c r="G64" s="33"/>
      <c r="H64" s="34">
        <f t="shared" si="0"/>
        <v>0</v>
      </c>
      <c r="I64" s="35">
        <v>3412.5</v>
      </c>
    </row>
    <row r="65" spans="1:9" x14ac:dyDescent="0.25">
      <c r="A65" s="23">
        <v>57</v>
      </c>
      <c r="B65" s="31" t="s">
        <v>83</v>
      </c>
      <c r="C65" s="31" t="s">
        <v>24</v>
      </c>
      <c r="D65" s="32" t="s">
        <v>248</v>
      </c>
      <c r="E65" s="29">
        <v>3</v>
      </c>
      <c r="F65" s="23" t="s">
        <v>365</v>
      </c>
      <c r="G65" s="33"/>
      <c r="H65" s="34">
        <f t="shared" si="0"/>
        <v>0</v>
      </c>
      <c r="I65" s="35">
        <v>4987.5</v>
      </c>
    </row>
    <row r="66" spans="1:9" x14ac:dyDescent="0.25">
      <c r="A66" s="23">
        <v>58</v>
      </c>
      <c r="B66" s="31" t="s">
        <v>84</v>
      </c>
      <c r="C66" s="31" t="s">
        <v>24</v>
      </c>
      <c r="D66" s="32" t="s">
        <v>249</v>
      </c>
      <c r="E66" s="29">
        <v>2</v>
      </c>
      <c r="F66" s="23" t="s">
        <v>365</v>
      </c>
      <c r="G66" s="33"/>
      <c r="H66" s="34">
        <f t="shared" si="0"/>
        <v>0</v>
      </c>
      <c r="I66" s="35">
        <v>5775</v>
      </c>
    </row>
    <row r="67" spans="1:9" x14ac:dyDescent="0.25">
      <c r="A67" s="23">
        <v>59</v>
      </c>
      <c r="B67" s="31" t="s">
        <v>85</v>
      </c>
      <c r="C67" s="31" t="s">
        <v>24</v>
      </c>
      <c r="D67" s="32" t="s">
        <v>250</v>
      </c>
      <c r="E67" s="29">
        <v>2</v>
      </c>
      <c r="F67" s="23" t="s">
        <v>365</v>
      </c>
      <c r="G67" s="33"/>
      <c r="H67" s="34">
        <f t="shared" si="0"/>
        <v>0</v>
      </c>
      <c r="I67" s="35">
        <v>7087.5</v>
      </c>
    </row>
    <row r="68" spans="1:9" x14ac:dyDescent="0.25">
      <c r="A68" s="23">
        <v>60</v>
      </c>
      <c r="B68" s="31" t="s">
        <v>86</v>
      </c>
      <c r="C68" s="31" t="s">
        <v>24</v>
      </c>
      <c r="D68" s="32" t="s">
        <v>251</v>
      </c>
      <c r="E68" s="29">
        <v>2</v>
      </c>
      <c r="F68" s="23" t="s">
        <v>365</v>
      </c>
      <c r="G68" s="33"/>
      <c r="H68" s="34">
        <f t="shared" si="0"/>
        <v>0</v>
      </c>
      <c r="I68" s="35">
        <v>11550</v>
      </c>
    </row>
    <row r="69" spans="1:9" x14ac:dyDescent="0.25">
      <c r="A69" s="23">
        <v>61</v>
      </c>
      <c r="B69" s="31" t="s">
        <v>87</v>
      </c>
      <c r="C69" s="31" t="s">
        <v>24</v>
      </c>
      <c r="D69" s="32" t="s">
        <v>252</v>
      </c>
      <c r="E69" s="29">
        <v>3</v>
      </c>
      <c r="F69" s="23" t="s">
        <v>365</v>
      </c>
      <c r="G69" s="33"/>
      <c r="H69" s="34">
        <f t="shared" si="0"/>
        <v>0</v>
      </c>
      <c r="I69" s="35">
        <v>682.5</v>
      </c>
    </row>
    <row r="70" spans="1:9" x14ac:dyDescent="0.25">
      <c r="A70" s="23">
        <v>62</v>
      </c>
      <c r="B70" s="31" t="s">
        <v>88</v>
      </c>
      <c r="C70" s="31" t="s">
        <v>24</v>
      </c>
      <c r="D70" s="32" t="s">
        <v>253</v>
      </c>
      <c r="E70" s="29">
        <v>1</v>
      </c>
      <c r="F70" s="23" t="s">
        <v>365</v>
      </c>
      <c r="G70" s="33"/>
      <c r="H70" s="34">
        <f t="shared" si="0"/>
        <v>0</v>
      </c>
      <c r="I70" s="35">
        <v>13125</v>
      </c>
    </row>
    <row r="71" spans="1:9" x14ac:dyDescent="0.25">
      <c r="A71" s="23">
        <v>63</v>
      </c>
      <c r="B71" s="31" t="s">
        <v>89</v>
      </c>
      <c r="C71" s="31" t="s">
        <v>24</v>
      </c>
      <c r="D71" s="32" t="s">
        <v>254</v>
      </c>
      <c r="E71" s="29">
        <v>15</v>
      </c>
      <c r="F71" s="23" t="s">
        <v>365</v>
      </c>
      <c r="G71" s="33"/>
      <c r="H71" s="34">
        <f t="shared" si="0"/>
        <v>0</v>
      </c>
      <c r="I71" s="35">
        <v>4725</v>
      </c>
    </row>
    <row r="72" spans="1:9" x14ac:dyDescent="0.25">
      <c r="A72" s="23">
        <v>64</v>
      </c>
      <c r="B72" s="31" t="s">
        <v>90</v>
      </c>
      <c r="C72" s="31" t="s">
        <v>24</v>
      </c>
      <c r="D72" s="32" t="s">
        <v>255</v>
      </c>
      <c r="E72" s="29">
        <v>4</v>
      </c>
      <c r="F72" s="23" t="s">
        <v>365</v>
      </c>
      <c r="G72" s="33"/>
      <c r="H72" s="34">
        <f t="shared" si="0"/>
        <v>0</v>
      </c>
      <c r="I72" s="35">
        <v>1312.5</v>
      </c>
    </row>
    <row r="73" spans="1:9" x14ac:dyDescent="0.25">
      <c r="A73" s="23">
        <v>65</v>
      </c>
      <c r="B73" s="31" t="s">
        <v>91</v>
      </c>
      <c r="C73" s="31" t="s">
        <v>24</v>
      </c>
      <c r="D73" s="32" t="s">
        <v>256</v>
      </c>
      <c r="E73" s="29">
        <v>400</v>
      </c>
      <c r="F73" s="23" t="s">
        <v>360</v>
      </c>
      <c r="G73" s="33"/>
      <c r="H73" s="34">
        <f t="shared" si="0"/>
        <v>0</v>
      </c>
      <c r="I73" s="35">
        <v>175</v>
      </c>
    </row>
    <row r="74" spans="1:9" ht="30" x14ac:dyDescent="0.25">
      <c r="A74" s="23">
        <v>66</v>
      </c>
      <c r="B74" s="31" t="s">
        <v>92</v>
      </c>
      <c r="C74" s="31" t="s">
        <v>24</v>
      </c>
      <c r="D74" s="32" t="s">
        <v>257</v>
      </c>
      <c r="E74" s="29">
        <v>100</v>
      </c>
      <c r="F74" s="23" t="s">
        <v>360</v>
      </c>
      <c r="G74" s="33"/>
      <c r="H74" s="34">
        <f t="shared" ref="H74:H137" si="1">IF(F74="F.S",I74,E74*ROUND(G74,2))</f>
        <v>0</v>
      </c>
      <c r="I74" s="35">
        <v>147.5</v>
      </c>
    </row>
    <row r="75" spans="1:9" ht="30" x14ac:dyDescent="0.25">
      <c r="A75" s="23">
        <v>67</v>
      </c>
      <c r="B75" s="31" t="s">
        <v>93</v>
      </c>
      <c r="C75" s="31" t="s">
        <v>24</v>
      </c>
      <c r="D75" s="32" t="s">
        <v>258</v>
      </c>
      <c r="E75" s="29">
        <v>30</v>
      </c>
      <c r="F75" s="23" t="s">
        <v>360</v>
      </c>
      <c r="G75" s="33"/>
      <c r="H75" s="34">
        <f t="shared" si="1"/>
        <v>0</v>
      </c>
      <c r="I75" s="35">
        <v>157.5</v>
      </c>
    </row>
    <row r="76" spans="1:9" x14ac:dyDescent="0.25">
      <c r="A76" s="23">
        <v>68</v>
      </c>
      <c r="B76" s="31" t="s">
        <v>94</v>
      </c>
      <c r="C76" s="31" t="s">
        <v>24</v>
      </c>
      <c r="D76" s="32" t="s">
        <v>259</v>
      </c>
      <c r="E76" s="29">
        <v>30</v>
      </c>
      <c r="F76" s="23" t="s">
        <v>360</v>
      </c>
      <c r="G76" s="33"/>
      <c r="H76" s="34">
        <f t="shared" si="1"/>
        <v>0</v>
      </c>
      <c r="I76" s="35">
        <v>75</v>
      </c>
    </row>
    <row r="77" spans="1:9" ht="30" x14ac:dyDescent="0.25">
      <c r="A77" s="23">
        <v>69</v>
      </c>
      <c r="B77" s="31" t="s">
        <v>95</v>
      </c>
      <c r="C77" s="31" t="s">
        <v>24</v>
      </c>
      <c r="D77" s="32" t="s">
        <v>260</v>
      </c>
      <c r="E77" s="29">
        <v>30</v>
      </c>
      <c r="F77" s="23" t="s">
        <v>360</v>
      </c>
      <c r="G77" s="33"/>
      <c r="H77" s="34">
        <f t="shared" si="1"/>
        <v>0</v>
      </c>
      <c r="I77" s="35">
        <v>145</v>
      </c>
    </row>
    <row r="78" spans="1:9" ht="30" x14ac:dyDescent="0.25">
      <c r="A78" s="23">
        <v>70</v>
      </c>
      <c r="B78" s="31" t="s">
        <v>96</v>
      </c>
      <c r="C78" s="31" t="s">
        <v>24</v>
      </c>
      <c r="D78" s="32" t="s">
        <v>261</v>
      </c>
      <c r="E78" s="29">
        <v>30</v>
      </c>
      <c r="F78" s="23" t="s">
        <v>360</v>
      </c>
      <c r="G78" s="33"/>
      <c r="H78" s="34">
        <f t="shared" si="1"/>
        <v>0</v>
      </c>
      <c r="I78" s="35">
        <v>157.5</v>
      </c>
    </row>
    <row r="79" spans="1:9" x14ac:dyDescent="0.25">
      <c r="A79" s="23">
        <v>71</v>
      </c>
      <c r="B79" s="31" t="s">
        <v>97</v>
      </c>
      <c r="C79" s="31" t="s">
        <v>24</v>
      </c>
      <c r="D79" s="32" t="s">
        <v>262</v>
      </c>
      <c r="E79" s="29">
        <v>7</v>
      </c>
      <c r="F79" s="23" t="s">
        <v>366</v>
      </c>
      <c r="G79" s="33"/>
      <c r="H79" s="34">
        <f t="shared" si="1"/>
        <v>0</v>
      </c>
      <c r="I79" s="35">
        <v>62.5</v>
      </c>
    </row>
    <row r="80" spans="1:9" x14ac:dyDescent="0.25">
      <c r="A80" s="23">
        <v>72</v>
      </c>
      <c r="B80" s="31" t="s">
        <v>98</v>
      </c>
      <c r="C80" s="31" t="s">
        <v>24</v>
      </c>
      <c r="D80" s="32" t="s">
        <v>263</v>
      </c>
      <c r="E80" s="29">
        <v>7</v>
      </c>
      <c r="F80" s="23" t="s">
        <v>366</v>
      </c>
      <c r="G80" s="33"/>
      <c r="H80" s="34">
        <f t="shared" si="1"/>
        <v>0</v>
      </c>
      <c r="I80" s="35">
        <v>75</v>
      </c>
    </row>
    <row r="81" spans="1:9" x14ac:dyDescent="0.25">
      <c r="A81" s="23">
        <v>73</v>
      </c>
      <c r="B81" s="31" t="s">
        <v>99</v>
      </c>
      <c r="C81" s="31" t="s">
        <v>24</v>
      </c>
      <c r="D81" s="32" t="s">
        <v>264</v>
      </c>
      <c r="E81" s="29">
        <v>20</v>
      </c>
      <c r="F81" s="23" t="s">
        <v>365</v>
      </c>
      <c r="G81" s="33"/>
      <c r="H81" s="34">
        <f t="shared" si="1"/>
        <v>0</v>
      </c>
      <c r="I81" s="35">
        <v>75</v>
      </c>
    </row>
    <row r="82" spans="1:9" x14ac:dyDescent="0.25">
      <c r="A82" s="23">
        <v>74</v>
      </c>
      <c r="B82" s="31" t="s">
        <v>100</v>
      </c>
      <c r="C82" s="31" t="s">
        <v>24</v>
      </c>
      <c r="D82" s="32" t="s">
        <v>265</v>
      </c>
      <c r="E82" s="29">
        <v>15</v>
      </c>
      <c r="F82" s="23" t="s">
        <v>365</v>
      </c>
      <c r="G82" s="33"/>
      <c r="H82" s="34">
        <f t="shared" si="1"/>
        <v>0</v>
      </c>
      <c r="I82" s="35">
        <v>85</v>
      </c>
    </row>
    <row r="83" spans="1:9" x14ac:dyDescent="0.25">
      <c r="A83" s="23">
        <v>75</v>
      </c>
      <c r="B83" s="31" t="s">
        <v>101</v>
      </c>
      <c r="C83" s="31" t="s">
        <v>24</v>
      </c>
      <c r="D83" s="32" t="s">
        <v>266</v>
      </c>
      <c r="E83" s="29">
        <v>50</v>
      </c>
      <c r="F83" s="23" t="s">
        <v>360</v>
      </c>
      <c r="G83" s="33"/>
      <c r="H83" s="34">
        <f t="shared" si="1"/>
        <v>0</v>
      </c>
      <c r="I83" s="35">
        <v>42.5</v>
      </c>
    </row>
    <row r="84" spans="1:9" ht="30" x14ac:dyDescent="0.25">
      <c r="A84" s="23">
        <v>76</v>
      </c>
      <c r="B84" s="31" t="s">
        <v>102</v>
      </c>
      <c r="C84" s="31" t="s">
        <v>24</v>
      </c>
      <c r="D84" s="32" t="s">
        <v>267</v>
      </c>
      <c r="E84" s="29">
        <v>50</v>
      </c>
      <c r="F84" s="23" t="s">
        <v>360</v>
      </c>
      <c r="G84" s="33"/>
      <c r="H84" s="34">
        <f t="shared" si="1"/>
        <v>0</v>
      </c>
      <c r="I84" s="35">
        <v>75</v>
      </c>
    </row>
    <row r="85" spans="1:9" x14ac:dyDescent="0.25">
      <c r="A85" s="23">
        <v>77</v>
      </c>
      <c r="B85" s="31" t="s">
        <v>103</v>
      </c>
      <c r="C85" s="31" t="s">
        <v>24</v>
      </c>
      <c r="D85" s="32" t="s">
        <v>268</v>
      </c>
      <c r="E85" s="29">
        <v>50</v>
      </c>
      <c r="F85" s="23" t="s">
        <v>360</v>
      </c>
      <c r="G85" s="33"/>
      <c r="H85" s="34">
        <f t="shared" si="1"/>
        <v>0</v>
      </c>
      <c r="I85" s="35">
        <v>42.5</v>
      </c>
    </row>
    <row r="86" spans="1:9" ht="30" x14ac:dyDescent="0.25">
      <c r="A86" s="23">
        <v>78</v>
      </c>
      <c r="B86" s="31" t="s">
        <v>104</v>
      </c>
      <c r="C86" s="31" t="s">
        <v>24</v>
      </c>
      <c r="D86" s="32" t="s">
        <v>269</v>
      </c>
      <c r="E86" s="29">
        <v>50</v>
      </c>
      <c r="F86" s="23" t="s">
        <v>360</v>
      </c>
      <c r="G86" s="33"/>
      <c r="H86" s="34">
        <f t="shared" si="1"/>
        <v>0</v>
      </c>
      <c r="I86" s="35">
        <v>62.5</v>
      </c>
    </row>
    <row r="87" spans="1:9" x14ac:dyDescent="0.25">
      <c r="A87" s="23">
        <v>79</v>
      </c>
      <c r="B87" s="31" t="s">
        <v>105</v>
      </c>
      <c r="C87" s="31" t="s">
        <v>24</v>
      </c>
      <c r="D87" s="32" t="s">
        <v>270</v>
      </c>
      <c r="E87" s="29">
        <v>13750</v>
      </c>
      <c r="F87" s="23" t="s">
        <v>360</v>
      </c>
      <c r="G87" s="33"/>
      <c r="H87" s="34">
        <f t="shared" si="1"/>
        <v>0</v>
      </c>
      <c r="I87" s="35"/>
    </row>
    <row r="88" spans="1:9" ht="30" x14ac:dyDescent="0.25">
      <c r="A88" s="23">
        <v>80</v>
      </c>
      <c r="B88" s="31" t="s">
        <v>106</v>
      </c>
      <c r="C88" s="31" t="s">
        <v>24</v>
      </c>
      <c r="D88" s="32" t="s">
        <v>271</v>
      </c>
      <c r="E88" s="29">
        <v>30</v>
      </c>
      <c r="F88" s="23" t="s">
        <v>363</v>
      </c>
      <c r="G88" s="33"/>
      <c r="H88" s="34">
        <f t="shared" si="1"/>
        <v>0</v>
      </c>
      <c r="I88" s="35"/>
    </row>
    <row r="89" spans="1:9" ht="30" x14ac:dyDescent="0.25">
      <c r="A89" s="23">
        <v>81</v>
      </c>
      <c r="B89" s="31" t="s">
        <v>107</v>
      </c>
      <c r="C89" s="31" t="s">
        <v>24</v>
      </c>
      <c r="D89" s="32" t="s">
        <v>272</v>
      </c>
      <c r="E89" s="29">
        <v>50</v>
      </c>
      <c r="F89" s="23" t="s">
        <v>363</v>
      </c>
      <c r="G89" s="33"/>
      <c r="H89" s="34">
        <f t="shared" si="1"/>
        <v>0</v>
      </c>
      <c r="I89" s="35"/>
    </row>
    <row r="90" spans="1:9" x14ac:dyDescent="0.25">
      <c r="A90" s="23">
        <v>82</v>
      </c>
      <c r="B90" s="31" t="s">
        <v>108</v>
      </c>
      <c r="C90" s="31" t="s">
        <v>24</v>
      </c>
      <c r="D90" s="32" t="s">
        <v>273</v>
      </c>
      <c r="E90" s="29">
        <v>10</v>
      </c>
      <c r="F90" s="23" t="s">
        <v>363</v>
      </c>
      <c r="G90" s="33"/>
      <c r="H90" s="34">
        <f t="shared" si="1"/>
        <v>0</v>
      </c>
      <c r="I90" s="35"/>
    </row>
    <row r="91" spans="1:9" x14ac:dyDescent="0.25">
      <c r="A91" s="23">
        <v>83</v>
      </c>
      <c r="B91" s="31" t="s">
        <v>109</v>
      </c>
      <c r="C91" s="31" t="s">
        <v>24</v>
      </c>
      <c r="D91" s="32" t="s">
        <v>274</v>
      </c>
      <c r="E91" s="29">
        <v>4000</v>
      </c>
      <c r="F91" s="23" t="s">
        <v>367</v>
      </c>
      <c r="G91" s="33"/>
      <c r="H91" s="34">
        <f t="shared" si="1"/>
        <v>0</v>
      </c>
      <c r="I91" s="35"/>
    </row>
    <row r="92" spans="1:9" x14ac:dyDescent="0.25">
      <c r="A92" s="23">
        <v>84</v>
      </c>
      <c r="B92" s="31" t="s">
        <v>376</v>
      </c>
      <c r="C92" s="31" t="s">
        <v>24</v>
      </c>
      <c r="D92" s="32" t="s">
        <v>275</v>
      </c>
      <c r="E92" s="29">
        <v>1</v>
      </c>
      <c r="F92" s="23" t="s">
        <v>27</v>
      </c>
      <c r="G92" s="33"/>
      <c r="H92" s="34">
        <f t="shared" si="1"/>
        <v>0</v>
      </c>
      <c r="I92" s="35"/>
    </row>
    <row r="93" spans="1:9" ht="30" x14ac:dyDescent="0.25">
      <c r="A93" s="23">
        <v>85</v>
      </c>
      <c r="B93" s="31" t="s">
        <v>110</v>
      </c>
      <c r="C93" s="31" t="s">
        <v>24</v>
      </c>
      <c r="D93" s="32" t="s">
        <v>276</v>
      </c>
      <c r="E93" s="29">
        <v>40</v>
      </c>
      <c r="F93" s="23" t="s">
        <v>360</v>
      </c>
      <c r="G93" s="33"/>
      <c r="H93" s="34">
        <f t="shared" si="1"/>
        <v>0</v>
      </c>
      <c r="I93" s="35">
        <v>168.75</v>
      </c>
    </row>
    <row r="94" spans="1:9" ht="30" x14ac:dyDescent="0.25">
      <c r="A94" s="23">
        <v>86</v>
      </c>
      <c r="B94" s="31" t="s">
        <v>111</v>
      </c>
      <c r="C94" s="31" t="s">
        <v>24</v>
      </c>
      <c r="D94" s="32" t="s">
        <v>277</v>
      </c>
      <c r="E94" s="29">
        <v>90</v>
      </c>
      <c r="F94" s="23" t="s">
        <v>360</v>
      </c>
      <c r="G94" s="33"/>
      <c r="H94" s="34">
        <f t="shared" si="1"/>
        <v>0</v>
      </c>
      <c r="I94" s="35">
        <v>60</v>
      </c>
    </row>
    <row r="95" spans="1:9" ht="30" x14ac:dyDescent="0.25">
      <c r="A95" s="23">
        <v>87</v>
      </c>
      <c r="B95" s="31" t="s">
        <v>112</v>
      </c>
      <c r="C95" s="31" t="s">
        <v>24</v>
      </c>
      <c r="D95" s="32" t="s">
        <v>278</v>
      </c>
      <c r="E95" s="29">
        <v>150</v>
      </c>
      <c r="F95" s="23" t="s">
        <v>360</v>
      </c>
      <c r="G95" s="33"/>
      <c r="H95" s="34">
        <f t="shared" si="1"/>
        <v>0</v>
      </c>
      <c r="I95" s="35">
        <v>63.75</v>
      </c>
    </row>
    <row r="96" spans="1:9" ht="30" x14ac:dyDescent="0.25">
      <c r="A96" s="23">
        <v>88</v>
      </c>
      <c r="B96" s="31" t="s">
        <v>113</v>
      </c>
      <c r="C96" s="31" t="s">
        <v>24</v>
      </c>
      <c r="D96" s="32" t="s">
        <v>279</v>
      </c>
      <c r="E96" s="29">
        <v>250</v>
      </c>
      <c r="F96" s="23" t="s">
        <v>360</v>
      </c>
      <c r="G96" s="33"/>
      <c r="H96" s="34">
        <f t="shared" si="1"/>
        <v>0</v>
      </c>
      <c r="I96" s="35">
        <v>86.25</v>
      </c>
    </row>
    <row r="97" spans="1:9" x14ac:dyDescent="0.25">
      <c r="A97" s="23">
        <v>89</v>
      </c>
      <c r="B97" s="31" t="s">
        <v>114</v>
      </c>
      <c r="C97" s="31" t="s">
        <v>24</v>
      </c>
      <c r="D97" s="32" t="s">
        <v>280</v>
      </c>
      <c r="E97" s="29">
        <v>100</v>
      </c>
      <c r="F97" s="23" t="s">
        <v>360</v>
      </c>
      <c r="G97" s="33"/>
      <c r="H97" s="34">
        <f t="shared" si="1"/>
        <v>0</v>
      </c>
      <c r="I97" s="35">
        <v>78.75</v>
      </c>
    </row>
    <row r="98" spans="1:9" x14ac:dyDescent="0.25">
      <c r="A98" s="23">
        <v>90</v>
      </c>
      <c r="B98" s="31" t="s">
        <v>115</v>
      </c>
      <c r="C98" s="31" t="s">
        <v>24</v>
      </c>
      <c r="D98" s="32" t="s">
        <v>281</v>
      </c>
      <c r="E98" s="29">
        <v>170</v>
      </c>
      <c r="F98" s="23" t="s">
        <v>360</v>
      </c>
      <c r="G98" s="33"/>
      <c r="H98" s="34">
        <f t="shared" si="1"/>
        <v>0</v>
      </c>
      <c r="I98" s="35">
        <v>127.5</v>
      </c>
    </row>
    <row r="99" spans="1:9" x14ac:dyDescent="0.25">
      <c r="A99" s="23">
        <v>91</v>
      </c>
      <c r="B99" s="31" t="s">
        <v>116</v>
      </c>
      <c r="C99" s="31" t="s">
        <v>24</v>
      </c>
      <c r="D99" s="32" t="s">
        <v>282</v>
      </c>
      <c r="E99" s="29">
        <v>300</v>
      </c>
      <c r="F99" s="23" t="s">
        <v>360</v>
      </c>
      <c r="G99" s="33"/>
      <c r="H99" s="34">
        <f t="shared" si="1"/>
        <v>0</v>
      </c>
      <c r="I99" s="35">
        <v>150</v>
      </c>
    </row>
    <row r="100" spans="1:9" x14ac:dyDescent="0.25">
      <c r="A100" s="23">
        <v>92</v>
      </c>
      <c r="B100" s="31" t="s">
        <v>117</v>
      </c>
      <c r="C100" s="31" t="s">
        <v>24</v>
      </c>
      <c r="D100" s="32" t="s">
        <v>283</v>
      </c>
      <c r="E100" s="29">
        <v>45</v>
      </c>
      <c r="F100" s="23" t="s">
        <v>360</v>
      </c>
      <c r="G100" s="33"/>
      <c r="H100" s="34">
        <f t="shared" si="1"/>
        <v>0</v>
      </c>
      <c r="I100" s="35">
        <v>198.75</v>
      </c>
    </row>
    <row r="101" spans="1:9" ht="45" x14ac:dyDescent="0.25">
      <c r="A101" s="23">
        <v>93</v>
      </c>
      <c r="B101" s="31" t="s">
        <v>118</v>
      </c>
      <c r="C101" s="31" t="s">
        <v>24</v>
      </c>
      <c r="D101" s="32" t="s">
        <v>284</v>
      </c>
      <c r="E101" s="29">
        <v>3</v>
      </c>
      <c r="F101" s="23" t="s">
        <v>362</v>
      </c>
      <c r="G101" s="33"/>
      <c r="H101" s="34">
        <f t="shared" si="1"/>
        <v>0</v>
      </c>
      <c r="I101" s="35">
        <v>7500</v>
      </c>
    </row>
    <row r="102" spans="1:9" ht="30" x14ac:dyDescent="0.25">
      <c r="A102" s="23">
        <v>94</v>
      </c>
      <c r="B102" s="31" t="s">
        <v>119</v>
      </c>
      <c r="C102" s="31" t="s">
        <v>24</v>
      </c>
      <c r="D102" s="32" t="s">
        <v>285</v>
      </c>
      <c r="E102" s="29">
        <v>6</v>
      </c>
      <c r="F102" s="23" t="s">
        <v>365</v>
      </c>
      <c r="G102" s="33"/>
      <c r="H102" s="34">
        <f t="shared" si="1"/>
        <v>0</v>
      </c>
      <c r="I102" s="35">
        <v>1125</v>
      </c>
    </row>
    <row r="103" spans="1:9" ht="30" x14ac:dyDescent="0.25">
      <c r="A103" s="23">
        <v>95</v>
      </c>
      <c r="B103" s="31" t="s">
        <v>120</v>
      </c>
      <c r="C103" s="31" t="s">
        <v>24</v>
      </c>
      <c r="D103" s="32" t="s">
        <v>286</v>
      </c>
      <c r="E103" s="29">
        <v>3</v>
      </c>
      <c r="F103" s="23" t="s">
        <v>365</v>
      </c>
      <c r="G103" s="33"/>
      <c r="H103" s="34">
        <f t="shared" si="1"/>
        <v>0</v>
      </c>
      <c r="I103" s="35">
        <v>1800</v>
      </c>
    </row>
    <row r="104" spans="1:9" ht="30" x14ac:dyDescent="0.25">
      <c r="A104" s="23">
        <v>96</v>
      </c>
      <c r="B104" s="31" t="s">
        <v>121</v>
      </c>
      <c r="C104" s="31" t="s">
        <v>24</v>
      </c>
      <c r="D104" s="32" t="s">
        <v>287</v>
      </c>
      <c r="E104" s="29">
        <v>3</v>
      </c>
      <c r="F104" s="23" t="s">
        <v>365</v>
      </c>
      <c r="G104" s="33"/>
      <c r="H104" s="34">
        <f t="shared" si="1"/>
        <v>0</v>
      </c>
      <c r="I104" s="35">
        <v>2925</v>
      </c>
    </row>
    <row r="105" spans="1:9" ht="30" x14ac:dyDescent="0.25">
      <c r="A105" s="23">
        <v>97</v>
      </c>
      <c r="B105" s="31" t="s">
        <v>122</v>
      </c>
      <c r="C105" s="31" t="s">
        <v>24</v>
      </c>
      <c r="D105" s="32" t="s">
        <v>288</v>
      </c>
      <c r="E105" s="29">
        <v>2</v>
      </c>
      <c r="F105" s="23" t="s">
        <v>365</v>
      </c>
      <c r="G105" s="33"/>
      <c r="H105" s="34">
        <f t="shared" si="1"/>
        <v>0</v>
      </c>
      <c r="I105" s="35">
        <v>14175</v>
      </c>
    </row>
    <row r="106" spans="1:9" ht="30" x14ac:dyDescent="0.25">
      <c r="A106" s="23">
        <v>98</v>
      </c>
      <c r="B106" s="31" t="s">
        <v>123</v>
      </c>
      <c r="C106" s="31" t="s">
        <v>24</v>
      </c>
      <c r="D106" s="32" t="s">
        <v>289</v>
      </c>
      <c r="E106" s="29">
        <v>2</v>
      </c>
      <c r="F106" s="23" t="s">
        <v>365</v>
      </c>
      <c r="G106" s="33"/>
      <c r="H106" s="34">
        <f t="shared" si="1"/>
        <v>0</v>
      </c>
      <c r="I106" s="35">
        <v>630</v>
      </c>
    </row>
    <row r="107" spans="1:9" ht="30" x14ac:dyDescent="0.25">
      <c r="A107" s="23">
        <v>99</v>
      </c>
      <c r="B107" s="31" t="s">
        <v>124</v>
      </c>
      <c r="C107" s="31" t="s">
        <v>24</v>
      </c>
      <c r="D107" s="32" t="s">
        <v>290</v>
      </c>
      <c r="E107" s="29">
        <v>2</v>
      </c>
      <c r="F107" s="23" t="s">
        <v>365</v>
      </c>
      <c r="G107" s="33"/>
      <c r="H107" s="34">
        <f t="shared" si="1"/>
        <v>0</v>
      </c>
      <c r="I107" s="35">
        <v>708.75</v>
      </c>
    </row>
    <row r="108" spans="1:9" ht="30" x14ac:dyDescent="0.25">
      <c r="A108" s="23">
        <v>100</v>
      </c>
      <c r="B108" s="31" t="s">
        <v>125</v>
      </c>
      <c r="C108" s="31" t="s">
        <v>24</v>
      </c>
      <c r="D108" s="32" t="s">
        <v>291</v>
      </c>
      <c r="E108" s="29">
        <v>3</v>
      </c>
      <c r="F108" s="23" t="s">
        <v>365</v>
      </c>
      <c r="G108" s="33"/>
      <c r="H108" s="34">
        <f t="shared" si="1"/>
        <v>0</v>
      </c>
      <c r="I108" s="35">
        <v>750</v>
      </c>
    </row>
    <row r="109" spans="1:9" ht="30" x14ac:dyDescent="0.25">
      <c r="A109" s="23">
        <v>101</v>
      </c>
      <c r="B109" s="31" t="s">
        <v>126</v>
      </c>
      <c r="C109" s="31" t="s">
        <v>24</v>
      </c>
      <c r="D109" s="32" t="s">
        <v>292</v>
      </c>
      <c r="E109" s="29">
        <v>3</v>
      </c>
      <c r="F109" s="23" t="s">
        <v>365</v>
      </c>
      <c r="G109" s="33"/>
      <c r="H109" s="34">
        <f t="shared" si="1"/>
        <v>0</v>
      </c>
      <c r="I109" s="35">
        <v>866.25</v>
      </c>
    </row>
    <row r="110" spans="1:9" ht="30" x14ac:dyDescent="0.25">
      <c r="A110" s="23">
        <v>102</v>
      </c>
      <c r="B110" s="31" t="s">
        <v>127</v>
      </c>
      <c r="C110" s="31" t="s">
        <v>24</v>
      </c>
      <c r="D110" s="32" t="s">
        <v>293</v>
      </c>
      <c r="E110" s="29">
        <v>3</v>
      </c>
      <c r="F110" s="23" t="s">
        <v>365</v>
      </c>
      <c r="G110" s="33"/>
      <c r="H110" s="34">
        <f t="shared" si="1"/>
        <v>0</v>
      </c>
      <c r="I110" s="35">
        <v>1102.5</v>
      </c>
    </row>
    <row r="111" spans="1:9" ht="30" x14ac:dyDescent="0.25">
      <c r="A111" s="23">
        <v>103</v>
      </c>
      <c r="B111" s="31" t="s">
        <v>128</v>
      </c>
      <c r="C111" s="31" t="s">
        <v>24</v>
      </c>
      <c r="D111" s="32" t="s">
        <v>294</v>
      </c>
      <c r="E111" s="29">
        <v>4</v>
      </c>
      <c r="F111" s="23" t="s">
        <v>365</v>
      </c>
      <c r="G111" s="33"/>
      <c r="H111" s="34">
        <f t="shared" si="1"/>
        <v>0</v>
      </c>
      <c r="I111" s="35">
        <v>487.5</v>
      </c>
    </row>
    <row r="112" spans="1:9" ht="30" x14ac:dyDescent="0.25">
      <c r="A112" s="23">
        <v>104</v>
      </c>
      <c r="B112" s="31" t="s">
        <v>129</v>
      </c>
      <c r="C112" s="31" t="s">
        <v>24</v>
      </c>
      <c r="D112" s="32" t="s">
        <v>295</v>
      </c>
      <c r="E112" s="29">
        <v>2</v>
      </c>
      <c r="F112" s="23" t="s">
        <v>365</v>
      </c>
      <c r="G112" s="33"/>
      <c r="H112" s="34">
        <f t="shared" si="1"/>
        <v>0</v>
      </c>
      <c r="I112" s="35">
        <v>787.5</v>
      </c>
    </row>
    <row r="113" spans="1:9" ht="30" x14ac:dyDescent="0.25">
      <c r="A113" s="23">
        <v>105</v>
      </c>
      <c r="B113" s="31" t="s">
        <v>130</v>
      </c>
      <c r="C113" s="31" t="s">
        <v>24</v>
      </c>
      <c r="D113" s="32" t="s">
        <v>296</v>
      </c>
      <c r="E113" s="29">
        <v>2</v>
      </c>
      <c r="F113" s="23" t="s">
        <v>365</v>
      </c>
      <c r="G113" s="33"/>
      <c r="H113" s="34">
        <f t="shared" si="1"/>
        <v>0</v>
      </c>
      <c r="I113" s="35">
        <v>1417.5</v>
      </c>
    </row>
    <row r="114" spans="1:9" ht="30" x14ac:dyDescent="0.25">
      <c r="A114" s="23">
        <v>106</v>
      </c>
      <c r="B114" s="31" t="s">
        <v>131</v>
      </c>
      <c r="C114" s="31" t="s">
        <v>24</v>
      </c>
      <c r="D114" s="32" t="s">
        <v>297</v>
      </c>
      <c r="E114" s="29">
        <v>2</v>
      </c>
      <c r="F114" s="23" t="s">
        <v>365</v>
      </c>
      <c r="G114" s="33"/>
      <c r="H114" s="34">
        <f t="shared" si="1"/>
        <v>0</v>
      </c>
      <c r="I114" s="35">
        <v>2756.25</v>
      </c>
    </row>
    <row r="115" spans="1:9" ht="30" x14ac:dyDescent="0.25">
      <c r="A115" s="23">
        <v>107</v>
      </c>
      <c r="B115" s="31" t="s">
        <v>132</v>
      </c>
      <c r="C115" s="31" t="s">
        <v>24</v>
      </c>
      <c r="D115" s="32" t="s">
        <v>298</v>
      </c>
      <c r="E115" s="29">
        <v>2</v>
      </c>
      <c r="F115" s="23" t="s">
        <v>365</v>
      </c>
      <c r="G115" s="33"/>
      <c r="H115" s="34">
        <f t="shared" si="1"/>
        <v>0</v>
      </c>
      <c r="I115" s="35">
        <v>277.5</v>
      </c>
    </row>
    <row r="116" spans="1:9" ht="30" x14ac:dyDescent="0.25">
      <c r="A116" s="23">
        <v>108</v>
      </c>
      <c r="B116" s="31" t="s">
        <v>133</v>
      </c>
      <c r="C116" s="31" t="s">
        <v>24</v>
      </c>
      <c r="D116" s="32" t="s">
        <v>299</v>
      </c>
      <c r="E116" s="29">
        <v>2</v>
      </c>
      <c r="F116" s="23" t="s">
        <v>365</v>
      </c>
      <c r="G116" s="33"/>
      <c r="H116" s="34">
        <f t="shared" si="1"/>
        <v>0</v>
      </c>
      <c r="I116" s="35">
        <v>315</v>
      </c>
    </row>
    <row r="117" spans="1:9" ht="30" x14ac:dyDescent="0.25">
      <c r="A117" s="23">
        <v>109</v>
      </c>
      <c r="B117" s="31" t="s">
        <v>134</v>
      </c>
      <c r="C117" s="31" t="s">
        <v>24</v>
      </c>
      <c r="D117" s="32" t="s">
        <v>300</v>
      </c>
      <c r="E117" s="29">
        <v>3</v>
      </c>
      <c r="F117" s="23" t="s">
        <v>365</v>
      </c>
      <c r="G117" s="33"/>
      <c r="H117" s="34">
        <f t="shared" si="1"/>
        <v>0</v>
      </c>
      <c r="I117" s="35">
        <v>375</v>
      </c>
    </row>
    <row r="118" spans="1:9" ht="30" x14ac:dyDescent="0.25">
      <c r="A118" s="23">
        <v>110</v>
      </c>
      <c r="B118" s="31" t="s">
        <v>135</v>
      </c>
      <c r="C118" s="31" t="s">
        <v>24</v>
      </c>
      <c r="D118" s="32" t="s">
        <v>301</v>
      </c>
      <c r="E118" s="29">
        <v>3</v>
      </c>
      <c r="F118" s="23" t="s">
        <v>365</v>
      </c>
      <c r="G118" s="33"/>
      <c r="H118" s="34">
        <f t="shared" si="1"/>
        <v>0</v>
      </c>
      <c r="I118" s="35">
        <v>510</v>
      </c>
    </row>
    <row r="119" spans="1:9" ht="30" x14ac:dyDescent="0.25">
      <c r="A119" s="23">
        <v>111</v>
      </c>
      <c r="B119" s="31" t="s">
        <v>136</v>
      </c>
      <c r="C119" s="31" t="s">
        <v>24</v>
      </c>
      <c r="D119" s="32" t="s">
        <v>302</v>
      </c>
      <c r="E119" s="29">
        <v>3</v>
      </c>
      <c r="F119" s="23" t="s">
        <v>365</v>
      </c>
      <c r="G119" s="33"/>
      <c r="H119" s="34">
        <f t="shared" si="1"/>
        <v>0</v>
      </c>
      <c r="I119" s="35">
        <v>667.5</v>
      </c>
    </row>
    <row r="120" spans="1:9" x14ac:dyDescent="0.25">
      <c r="A120" s="23">
        <v>112</v>
      </c>
      <c r="B120" s="31" t="s">
        <v>137</v>
      </c>
      <c r="C120" s="31" t="s">
        <v>24</v>
      </c>
      <c r="D120" s="32" t="s">
        <v>303</v>
      </c>
      <c r="E120" s="29">
        <v>6</v>
      </c>
      <c r="F120" s="23" t="s">
        <v>365</v>
      </c>
      <c r="G120" s="33"/>
      <c r="H120" s="34">
        <f t="shared" si="1"/>
        <v>0</v>
      </c>
      <c r="I120" s="35">
        <v>3150</v>
      </c>
    </row>
    <row r="121" spans="1:9" x14ac:dyDescent="0.25">
      <c r="A121" s="23">
        <v>113</v>
      </c>
      <c r="B121" s="31" t="s">
        <v>138</v>
      </c>
      <c r="C121" s="31" t="s">
        <v>24</v>
      </c>
      <c r="D121" s="32" t="s">
        <v>304</v>
      </c>
      <c r="E121" s="29">
        <v>6</v>
      </c>
      <c r="F121" s="23" t="s">
        <v>365</v>
      </c>
      <c r="G121" s="33"/>
      <c r="H121" s="34">
        <f t="shared" si="1"/>
        <v>0</v>
      </c>
      <c r="I121" s="35">
        <v>1968.75</v>
      </c>
    </row>
    <row r="122" spans="1:9" x14ac:dyDescent="0.25">
      <c r="A122" s="23">
        <v>114</v>
      </c>
      <c r="B122" s="31" t="s">
        <v>139</v>
      </c>
      <c r="C122" s="31" t="s">
        <v>24</v>
      </c>
      <c r="D122" s="32" t="s">
        <v>305</v>
      </c>
      <c r="E122" s="29">
        <v>6</v>
      </c>
      <c r="F122" s="23" t="s">
        <v>365</v>
      </c>
      <c r="G122" s="33"/>
      <c r="H122" s="34">
        <f t="shared" si="1"/>
        <v>0</v>
      </c>
      <c r="I122" s="35">
        <v>510</v>
      </c>
    </row>
    <row r="123" spans="1:9" x14ac:dyDescent="0.25">
      <c r="A123" s="23">
        <v>115</v>
      </c>
      <c r="B123" s="31" t="s">
        <v>140</v>
      </c>
      <c r="C123" s="31" t="s">
        <v>24</v>
      </c>
      <c r="D123" s="32" t="s">
        <v>306</v>
      </c>
      <c r="E123" s="29">
        <v>12</v>
      </c>
      <c r="F123" s="23" t="s">
        <v>365</v>
      </c>
      <c r="G123" s="33"/>
      <c r="H123" s="34">
        <f t="shared" si="1"/>
        <v>0</v>
      </c>
      <c r="I123" s="35">
        <v>277.5</v>
      </c>
    </row>
    <row r="124" spans="1:9" x14ac:dyDescent="0.25">
      <c r="A124" s="23">
        <v>116</v>
      </c>
      <c r="B124" s="31" t="s">
        <v>141</v>
      </c>
      <c r="C124" s="31" t="s">
        <v>24</v>
      </c>
      <c r="D124" s="32" t="s">
        <v>307</v>
      </c>
      <c r="E124" s="29">
        <v>5</v>
      </c>
      <c r="F124" s="23" t="s">
        <v>362</v>
      </c>
      <c r="G124" s="33"/>
      <c r="H124" s="34">
        <f t="shared" si="1"/>
        <v>0</v>
      </c>
      <c r="I124" s="35">
        <v>1417.5</v>
      </c>
    </row>
    <row r="125" spans="1:9" ht="30" x14ac:dyDescent="0.25">
      <c r="A125" s="23">
        <v>117</v>
      </c>
      <c r="B125" s="31" t="s">
        <v>142</v>
      </c>
      <c r="C125" s="31" t="s">
        <v>24</v>
      </c>
      <c r="D125" s="32" t="s">
        <v>308</v>
      </c>
      <c r="E125" s="29">
        <v>20</v>
      </c>
      <c r="F125" s="23" t="s">
        <v>365</v>
      </c>
      <c r="G125" s="33"/>
      <c r="H125" s="34">
        <f t="shared" si="1"/>
        <v>0</v>
      </c>
      <c r="I125" s="35">
        <v>352.5</v>
      </c>
    </row>
    <row r="126" spans="1:9" ht="30" x14ac:dyDescent="0.25">
      <c r="A126" s="23">
        <v>118</v>
      </c>
      <c r="B126" s="31" t="s">
        <v>143</v>
      </c>
      <c r="C126" s="31" t="s">
        <v>24</v>
      </c>
      <c r="D126" s="32" t="s">
        <v>309</v>
      </c>
      <c r="E126" s="29">
        <v>30</v>
      </c>
      <c r="F126" s="23" t="s">
        <v>365</v>
      </c>
      <c r="G126" s="33"/>
      <c r="H126" s="34">
        <f t="shared" si="1"/>
        <v>0</v>
      </c>
      <c r="I126" s="35">
        <v>221.25</v>
      </c>
    </row>
    <row r="127" spans="1:9" ht="30" x14ac:dyDescent="0.25">
      <c r="A127" s="23">
        <v>119</v>
      </c>
      <c r="B127" s="31" t="s">
        <v>144</v>
      </c>
      <c r="C127" s="31" t="s">
        <v>24</v>
      </c>
      <c r="D127" s="32" t="s">
        <v>310</v>
      </c>
      <c r="E127" s="29">
        <v>30</v>
      </c>
      <c r="F127" s="23" t="s">
        <v>360</v>
      </c>
      <c r="G127" s="33"/>
      <c r="H127" s="34">
        <f t="shared" si="1"/>
        <v>0</v>
      </c>
      <c r="I127" s="35">
        <v>120</v>
      </c>
    </row>
    <row r="128" spans="1:9" ht="30" x14ac:dyDescent="0.25">
      <c r="A128" s="23">
        <v>120</v>
      </c>
      <c r="B128" s="31" t="s">
        <v>145</v>
      </c>
      <c r="C128" s="31" t="s">
        <v>24</v>
      </c>
      <c r="D128" s="32" t="s">
        <v>311</v>
      </c>
      <c r="E128" s="29">
        <v>100</v>
      </c>
      <c r="F128" s="23" t="s">
        <v>360</v>
      </c>
      <c r="G128" s="33"/>
      <c r="H128" s="34">
        <f t="shared" si="1"/>
        <v>0</v>
      </c>
      <c r="I128" s="35">
        <v>71.25</v>
      </c>
    </row>
    <row r="129" spans="1:9" ht="30" x14ac:dyDescent="0.25">
      <c r="A129" s="23">
        <v>121</v>
      </c>
      <c r="B129" s="31" t="s">
        <v>146</v>
      </c>
      <c r="C129" s="31" t="s">
        <v>24</v>
      </c>
      <c r="D129" s="32" t="s">
        <v>312</v>
      </c>
      <c r="E129" s="29">
        <v>500</v>
      </c>
      <c r="F129" s="23" t="s">
        <v>360</v>
      </c>
      <c r="G129" s="33"/>
      <c r="H129" s="34">
        <f t="shared" si="1"/>
        <v>0</v>
      </c>
      <c r="I129" s="35">
        <v>75</v>
      </c>
    </row>
    <row r="130" spans="1:9" ht="30" x14ac:dyDescent="0.25">
      <c r="A130" s="23">
        <v>122</v>
      </c>
      <c r="B130" s="31" t="s">
        <v>147</v>
      </c>
      <c r="C130" s="31" t="s">
        <v>24</v>
      </c>
      <c r="D130" s="32" t="s">
        <v>313</v>
      </c>
      <c r="E130" s="29">
        <v>600</v>
      </c>
      <c r="F130" s="23" t="s">
        <v>360</v>
      </c>
      <c r="G130" s="33"/>
      <c r="H130" s="34">
        <f t="shared" si="1"/>
        <v>0</v>
      </c>
      <c r="I130" s="35">
        <v>56.25</v>
      </c>
    </row>
    <row r="131" spans="1:9" ht="30" x14ac:dyDescent="0.25">
      <c r="A131" s="23">
        <v>123</v>
      </c>
      <c r="B131" s="31" t="s">
        <v>148</v>
      </c>
      <c r="C131" s="31" t="s">
        <v>24</v>
      </c>
      <c r="D131" s="32" t="s">
        <v>314</v>
      </c>
      <c r="E131" s="29">
        <v>5</v>
      </c>
      <c r="F131" s="23" t="s">
        <v>365</v>
      </c>
      <c r="G131" s="33"/>
      <c r="H131" s="34">
        <f t="shared" si="1"/>
        <v>0</v>
      </c>
      <c r="I131" s="35">
        <v>1181.25</v>
      </c>
    </row>
    <row r="132" spans="1:9" ht="30" x14ac:dyDescent="0.25">
      <c r="A132" s="23">
        <v>124</v>
      </c>
      <c r="B132" s="31" t="s">
        <v>149</v>
      </c>
      <c r="C132" s="31" t="s">
        <v>24</v>
      </c>
      <c r="D132" s="32" t="s">
        <v>315</v>
      </c>
      <c r="E132" s="29">
        <v>6</v>
      </c>
      <c r="F132" s="23" t="s">
        <v>365</v>
      </c>
      <c r="G132" s="33"/>
      <c r="H132" s="34">
        <f t="shared" si="1"/>
        <v>0</v>
      </c>
      <c r="I132" s="35">
        <v>1732.5</v>
      </c>
    </row>
    <row r="133" spans="1:9" ht="30" x14ac:dyDescent="0.25">
      <c r="A133" s="23">
        <v>125</v>
      </c>
      <c r="B133" s="31" t="s">
        <v>150</v>
      </c>
      <c r="C133" s="31" t="s">
        <v>24</v>
      </c>
      <c r="D133" s="32" t="s">
        <v>316</v>
      </c>
      <c r="E133" s="29">
        <v>2</v>
      </c>
      <c r="F133" s="23" t="s">
        <v>365</v>
      </c>
      <c r="G133" s="33"/>
      <c r="H133" s="34">
        <f t="shared" si="1"/>
        <v>0</v>
      </c>
      <c r="I133" s="35">
        <v>2598.75</v>
      </c>
    </row>
    <row r="134" spans="1:9" x14ac:dyDescent="0.25">
      <c r="A134" s="23">
        <v>126</v>
      </c>
      <c r="B134" s="31" t="s">
        <v>151</v>
      </c>
      <c r="C134" s="31" t="s">
        <v>24</v>
      </c>
      <c r="D134" s="32" t="s">
        <v>317</v>
      </c>
      <c r="E134" s="29">
        <v>13</v>
      </c>
      <c r="F134" s="23" t="s">
        <v>365</v>
      </c>
      <c r="G134" s="33"/>
      <c r="H134" s="34">
        <f t="shared" si="1"/>
        <v>0</v>
      </c>
      <c r="I134" s="35">
        <v>7500</v>
      </c>
    </row>
    <row r="135" spans="1:9" x14ac:dyDescent="0.25">
      <c r="A135" s="23">
        <v>127</v>
      </c>
      <c r="B135" s="31" t="s">
        <v>152</v>
      </c>
      <c r="C135" s="31" t="s">
        <v>24</v>
      </c>
      <c r="D135" s="32" t="s">
        <v>318</v>
      </c>
      <c r="E135" s="29">
        <v>300</v>
      </c>
      <c r="F135" s="23" t="s">
        <v>360</v>
      </c>
      <c r="G135" s="33"/>
      <c r="H135" s="34">
        <f t="shared" si="1"/>
        <v>0</v>
      </c>
      <c r="I135" s="35">
        <v>125</v>
      </c>
    </row>
    <row r="136" spans="1:9" ht="30" x14ac:dyDescent="0.25">
      <c r="A136" s="23">
        <v>128</v>
      </c>
      <c r="B136" s="31" t="s">
        <v>153</v>
      </c>
      <c r="C136" s="31" t="s">
        <v>24</v>
      </c>
      <c r="D136" s="32" t="s">
        <v>319</v>
      </c>
      <c r="E136" s="29">
        <v>300</v>
      </c>
      <c r="F136" s="23" t="s">
        <v>360</v>
      </c>
      <c r="G136" s="33"/>
      <c r="H136" s="34">
        <f t="shared" si="1"/>
        <v>0</v>
      </c>
      <c r="I136" s="35">
        <v>37.5</v>
      </c>
    </row>
    <row r="137" spans="1:9" x14ac:dyDescent="0.25">
      <c r="A137" s="23">
        <v>129</v>
      </c>
      <c r="B137" s="31" t="s">
        <v>154</v>
      </c>
      <c r="C137" s="31" t="s">
        <v>24</v>
      </c>
      <c r="D137" s="32" t="s">
        <v>320</v>
      </c>
      <c r="E137" s="29">
        <v>13</v>
      </c>
      <c r="F137" s="23" t="s">
        <v>365</v>
      </c>
      <c r="G137" s="33"/>
      <c r="H137" s="34">
        <f t="shared" si="1"/>
        <v>0</v>
      </c>
      <c r="I137" s="35">
        <v>9000</v>
      </c>
    </row>
    <row r="138" spans="1:9" x14ac:dyDescent="0.25">
      <c r="A138" s="23">
        <v>130</v>
      </c>
      <c r="B138" s="31" t="s">
        <v>155</v>
      </c>
      <c r="C138" s="31" t="s">
        <v>24</v>
      </c>
      <c r="D138" s="32" t="s">
        <v>321</v>
      </c>
      <c r="E138" s="29">
        <v>300</v>
      </c>
      <c r="F138" s="23" t="s">
        <v>360</v>
      </c>
      <c r="G138" s="33"/>
      <c r="H138" s="34">
        <f t="shared" ref="H138:H176" si="2">IF(F138="F.S",I138,E138*ROUND(G138,2))</f>
        <v>0</v>
      </c>
      <c r="I138" s="35">
        <v>162.5</v>
      </c>
    </row>
    <row r="139" spans="1:9" ht="30" x14ac:dyDescent="0.25">
      <c r="A139" s="23">
        <v>131</v>
      </c>
      <c r="B139" s="31" t="s">
        <v>156</v>
      </c>
      <c r="C139" s="31" t="s">
        <v>24</v>
      </c>
      <c r="D139" s="32" t="s">
        <v>322</v>
      </c>
      <c r="E139" s="29">
        <v>300</v>
      </c>
      <c r="F139" s="23" t="s">
        <v>360</v>
      </c>
      <c r="G139" s="33"/>
      <c r="H139" s="34">
        <f t="shared" si="2"/>
        <v>0</v>
      </c>
      <c r="I139" s="35">
        <v>37.5</v>
      </c>
    </row>
    <row r="140" spans="1:9" x14ac:dyDescent="0.25">
      <c r="A140" s="23">
        <v>132</v>
      </c>
      <c r="B140" s="31" t="s">
        <v>157</v>
      </c>
      <c r="C140" s="31" t="s">
        <v>24</v>
      </c>
      <c r="D140" s="32" t="s">
        <v>323</v>
      </c>
      <c r="E140" s="29">
        <v>20</v>
      </c>
      <c r="F140" s="23" t="s">
        <v>365</v>
      </c>
      <c r="G140" s="33"/>
      <c r="H140" s="34">
        <f t="shared" si="2"/>
        <v>0</v>
      </c>
      <c r="I140" s="35">
        <v>47.5</v>
      </c>
    </row>
    <row r="141" spans="1:9" ht="30" x14ac:dyDescent="0.25">
      <c r="A141" s="23">
        <v>133</v>
      </c>
      <c r="B141" s="31" t="s">
        <v>158</v>
      </c>
      <c r="C141" s="31" t="s">
        <v>24</v>
      </c>
      <c r="D141" s="32" t="s">
        <v>324</v>
      </c>
      <c r="E141" s="29">
        <v>1500</v>
      </c>
      <c r="F141" s="23" t="s">
        <v>368</v>
      </c>
      <c r="G141" s="33"/>
      <c r="H141" s="34">
        <f t="shared" si="2"/>
        <v>0</v>
      </c>
      <c r="I141" s="35">
        <v>2.5</v>
      </c>
    </row>
    <row r="142" spans="1:9" x14ac:dyDescent="0.25">
      <c r="A142" s="23">
        <v>134</v>
      </c>
      <c r="B142" s="31" t="s">
        <v>159</v>
      </c>
      <c r="C142" s="31" t="s">
        <v>24</v>
      </c>
      <c r="D142" s="32" t="s">
        <v>325</v>
      </c>
      <c r="E142" s="29">
        <v>150</v>
      </c>
      <c r="F142" s="23" t="s">
        <v>360</v>
      </c>
      <c r="G142" s="33"/>
      <c r="H142" s="34">
        <f t="shared" si="2"/>
        <v>0</v>
      </c>
      <c r="I142" s="35">
        <v>1.25</v>
      </c>
    </row>
    <row r="143" spans="1:9" x14ac:dyDescent="0.25">
      <c r="A143" s="23">
        <v>135</v>
      </c>
      <c r="B143" s="31" t="s">
        <v>160</v>
      </c>
      <c r="C143" s="31" t="s">
        <v>24</v>
      </c>
      <c r="D143" s="32" t="s">
        <v>326</v>
      </c>
      <c r="E143" s="29">
        <v>1000</v>
      </c>
      <c r="F143" s="23" t="s">
        <v>364</v>
      </c>
      <c r="G143" s="33"/>
      <c r="H143" s="34">
        <f t="shared" si="2"/>
        <v>0</v>
      </c>
      <c r="I143" s="35">
        <v>0.5</v>
      </c>
    </row>
    <row r="144" spans="1:9" ht="30" x14ac:dyDescent="0.25">
      <c r="A144" s="23">
        <v>136</v>
      </c>
      <c r="B144" s="31" t="s">
        <v>161</v>
      </c>
      <c r="C144" s="31" t="s">
        <v>24</v>
      </c>
      <c r="D144" s="32" t="s">
        <v>327</v>
      </c>
      <c r="E144" s="29">
        <v>20</v>
      </c>
      <c r="F144" s="23" t="s">
        <v>363</v>
      </c>
      <c r="G144" s="33"/>
      <c r="H144" s="34">
        <f t="shared" si="2"/>
        <v>0</v>
      </c>
      <c r="I144" s="35">
        <v>25</v>
      </c>
    </row>
    <row r="145" spans="1:9" x14ac:dyDescent="0.25">
      <c r="A145" s="23">
        <v>137</v>
      </c>
      <c r="B145" s="31" t="s">
        <v>162</v>
      </c>
      <c r="C145" s="31" t="s">
        <v>24</v>
      </c>
      <c r="D145" s="32" t="s">
        <v>328</v>
      </c>
      <c r="E145" s="29">
        <v>1</v>
      </c>
      <c r="F145" s="23" t="s">
        <v>27</v>
      </c>
      <c r="G145" s="33"/>
      <c r="H145" s="34">
        <f t="shared" si="2"/>
        <v>0</v>
      </c>
      <c r="I145" s="35"/>
    </row>
    <row r="146" spans="1:9" x14ac:dyDescent="0.25">
      <c r="A146" s="23">
        <v>138</v>
      </c>
      <c r="B146" s="31" t="s">
        <v>163</v>
      </c>
      <c r="C146" s="31" t="s">
        <v>24</v>
      </c>
      <c r="D146" s="32" t="s">
        <v>329</v>
      </c>
      <c r="E146" s="29">
        <v>250</v>
      </c>
      <c r="F146" s="23" t="s">
        <v>365</v>
      </c>
      <c r="G146" s="33"/>
      <c r="H146" s="34">
        <f t="shared" si="2"/>
        <v>0</v>
      </c>
      <c r="I146" s="35">
        <v>35</v>
      </c>
    </row>
    <row r="147" spans="1:9" x14ac:dyDescent="0.25">
      <c r="A147" s="23">
        <v>139</v>
      </c>
      <c r="B147" s="31" t="s">
        <v>164</v>
      </c>
      <c r="C147" s="31" t="s">
        <v>24</v>
      </c>
      <c r="D147" s="32" t="s">
        <v>330</v>
      </c>
      <c r="E147" s="29">
        <v>250</v>
      </c>
      <c r="F147" s="23" t="s">
        <v>365</v>
      </c>
      <c r="G147" s="33"/>
      <c r="H147" s="34">
        <f t="shared" si="2"/>
        <v>0</v>
      </c>
      <c r="I147" s="35">
        <v>5</v>
      </c>
    </row>
    <row r="148" spans="1:9" x14ac:dyDescent="0.25">
      <c r="A148" s="23">
        <v>140</v>
      </c>
      <c r="B148" s="31" t="s">
        <v>165</v>
      </c>
      <c r="C148" s="31" t="s">
        <v>24</v>
      </c>
      <c r="D148" s="32" t="s">
        <v>331</v>
      </c>
      <c r="E148" s="29">
        <v>50</v>
      </c>
      <c r="F148" s="23" t="s">
        <v>369</v>
      </c>
      <c r="G148" s="33"/>
      <c r="H148" s="34">
        <f t="shared" si="2"/>
        <v>0</v>
      </c>
      <c r="I148" s="35">
        <v>40</v>
      </c>
    </row>
    <row r="149" spans="1:9" x14ac:dyDescent="0.25">
      <c r="A149" s="23">
        <v>141</v>
      </c>
      <c r="B149" s="31" t="s">
        <v>166</v>
      </c>
      <c r="C149" s="31" t="s">
        <v>24</v>
      </c>
      <c r="D149" s="32" t="s">
        <v>332</v>
      </c>
      <c r="E149" s="29">
        <v>150</v>
      </c>
      <c r="F149" s="23" t="s">
        <v>361</v>
      </c>
      <c r="G149" s="33"/>
      <c r="H149" s="34">
        <f t="shared" si="2"/>
        <v>0</v>
      </c>
      <c r="I149" s="35">
        <v>37.5</v>
      </c>
    </row>
    <row r="150" spans="1:9" x14ac:dyDescent="0.25">
      <c r="A150" s="23">
        <v>142</v>
      </c>
      <c r="B150" s="31" t="s">
        <v>167</v>
      </c>
      <c r="C150" s="31" t="s">
        <v>24</v>
      </c>
      <c r="D150" s="32" t="s">
        <v>333</v>
      </c>
      <c r="E150" s="29">
        <v>13000</v>
      </c>
      <c r="F150" s="23" t="s">
        <v>360</v>
      </c>
      <c r="G150" s="33"/>
      <c r="H150" s="34">
        <f t="shared" si="2"/>
        <v>0</v>
      </c>
      <c r="I150" s="35">
        <v>1.5</v>
      </c>
    </row>
    <row r="151" spans="1:9" x14ac:dyDescent="0.25">
      <c r="A151" s="23">
        <v>143</v>
      </c>
      <c r="B151" s="31" t="s">
        <v>168</v>
      </c>
      <c r="C151" s="31" t="s">
        <v>24</v>
      </c>
      <c r="D151" s="32" t="s">
        <v>334</v>
      </c>
      <c r="E151" s="29">
        <v>30</v>
      </c>
      <c r="F151" s="23" t="s">
        <v>363</v>
      </c>
      <c r="G151" s="33"/>
      <c r="H151" s="34">
        <f t="shared" si="2"/>
        <v>0</v>
      </c>
      <c r="I151" s="35">
        <v>52.5</v>
      </c>
    </row>
    <row r="152" spans="1:9" x14ac:dyDescent="0.25">
      <c r="A152" s="23">
        <v>144</v>
      </c>
      <c r="B152" s="31" t="s">
        <v>169</v>
      </c>
      <c r="C152" s="31" t="s">
        <v>24</v>
      </c>
      <c r="D152" s="32" t="s">
        <v>335</v>
      </c>
      <c r="E152" s="29">
        <v>30</v>
      </c>
      <c r="F152" s="23" t="s">
        <v>363</v>
      </c>
      <c r="G152" s="33"/>
      <c r="H152" s="34">
        <f t="shared" si="2"/>
        <v>0</v>
      </c>
      <c r="I152" s="35">
        <v>210</v>
      </c>
    </row>
    <row r="153" spans="1:9" x14ac:dyDescent="0.25">
      <c r="A153" s="23">
        <v>145</v>
      </c>
      <c r="B153" s="31" t="s">
        <v>170</v>
      </c>
      <c r="C153" s="31" t="s">
        <v>24</v>
      </c>
      <c r="D153" s="32" t="s">
        <v>336</v>
      </c>
      <c r="E153" s="29">
        <v>30</v>
      </c>
      <c r="F153" s="23" t="s">
        <v>363</v>
      </c>
      <c r="G153" s="33"/>
      <c r="H153" s="34">
        <f t="shared" si="2"/>
        <v>0</v>
      </c>
      <c r="I153" s="35">
        <v>20</v>
      </c>
    </row>
    <row r="154" spans="1:9" ht="30" x14ac:dyDescent="0.25">
      <c r="A154" s="23">
        <v>146</v>
      </c>
      <c r="B154" s="31" t="s">
        <v>171</v>
      </c>
      <c r="C154" s="31" t="s">
        <v>24</v>
      </c>
      <c r="D154" s="32" t="s">
        <v>337</v>
      </c>
      <c r="E154" s="29">
        <v>1000</v>
      </c>
      <c r="F154" s="23" t="s">
        <v>364</v>
      </c>
      <c r="G154" s="33"/>
      <c r="H154" s="34">
        <f t="shared" si="2"/>
        <v>0</v>
      </c>
      <c r="I154" s="35">
        <v>0.75</v>
      </c>
    </row>
    <row r="155" spans="1:9" ht="30" x14ac:dyDescent="0.25">
      <c r="A155" s="23">
        <v>147</v>
      </c>
      <c r="B155" s="31" t="s">
        <v>172</v>
      </c>
      <c r="C155" s="31" t="s">
        <v>24</v>
      </c>
      <c r="D155" s="32" t="s">
        <v>338</v>
      </c>
      <c r="E155" s="29">
        <v>70</v>
      </c>
      <c r="F155" s="23" t="s">
        <v>364</v>
      </c>
      <c r="G155" s="33"/>
      <c r="H155" s="34">
        <f t="shared" si="2"/>
        <v>0</v>
      </c>
      <c r="I155" s="35">
        <v>1.25</v>
      </c>
    </row>
    <row r="156" spans="1:9" x14ac:dyDescent="0.25">
      <c r="A156" s="23">
        <v>148</v>
      </c>
      <c r="B156" s="31" t="s">
        <v>173</v>
      </c>
      <c r="C156" s="31" t="s">
        <v>24</v>
      </c>
      <c r="D156" s="32" t="s">
        <v>339</v>
      </c>
      <c r="E156" s="29">
        <v>10</v>
      </c>
      <c r="F156" s="23" t="s">
        <v>363</v>
      </c>
      <c r="G156" s="33"/>
      <c r="H156" s="34">
        <f t="shared" si="2"/>
        <v>0</v>
      </c>
      <c r="I156" s="35">
        <v>57.5</v>
      </c>
    </row>
    <row r="157" spans="1:9" x14ac:dyDescent="0.25">
      <c r="A157" s="23">
        <v>149</v>
      </c>
      <c r="B157" s="31" t="s">
        <v>174</v>
      </c>
      <c r="C157" s="31" t="s">
        <v>24</v>
      </c>
      <c r="D157" s="32" t="s">
        <v>340</v>
      </c>
      <c r="E157" s="29">
        <v>50</v>
      </c>
      <c r="F157" s="23" t="s">
        <v>363</v>
      </c>
      <c r="G157" s="33"/>
      <c r="H157" s="34">
        <f t="shared" si="2"/>
        <v>0</v>
      </c>
      <c r="I157" s="35">
        <v>62.5</v>
      </c>
    </row>
    <row r="158" spans="1:9" x14ac:dyDescent="0.25">
      <c r="A158" s="23">
        <v>150</v>
      </c>
      <c r="B158" s="31" t="s">
        <v>175</v>
      </c>
      <c r="C158" s="31" t="s">
        <v>24</v>
      </c>
      <c r="D158" s="32" t="s">
        <v>341</v>
      </c>
      <c r="E158" s="29">
        <v>50</v>
      </c>
      <c r="F158" s="23" t="s">
        <v>363</v>
      </c>
      <c r="G158" s="33"/>
      <c r="H158" s="34">
        <f t="shared" si="2"/>
        <v>0</v>
      </c>
      <c r="I158" s="35">
        <v>17.5</v>
      </c>
    </row>
    <row r="159" spans="1:9" ht="30" x14ac:dyDescent="0.25">
      <c r="A159" s="23">
        <v>151</v>
      </c>
      <c r="B159" s="31" t="s">
        <v>176</v>
      </c>
      <c r="C159" s="31" t="s">
        <v>24</v>
      </c>
      <c r="D159" s="32" t="s">
        <v>342</v>
      </c>
      <c r="E159" s="29">
        <v>400</v>
      </c>
      <c r="F159" s="23" t="s">
        <v>363</v>
      </c>
      <c r="G159" s="33"/>
      <c r="H159" s="34">
        <f>IF(F159="F.S",I160,E159*ROUND(G159,2))</f>
        <v>0</v>
      </c>
      <c r="I159" s="35">
        <v>22.5</v>
      </c>
    </row>
    <row r="160" spans="1:9" ht="30" x14ac:dyDescent="0.25">
      <c r="A160" s="23">
        <v>152</v>
      </c>
      <c r="B160" s="31" t="s">
        <v>177</v>
      </c>
      <c r="C160" s="31" t="s">
        <v>24</v>
      </c>
      <c r="D160" s="32" t="s">
        <v>343</v>
      </c>
      <c r="E160" s="29">
        <v>100</v>
      </c>
      <c r="F160" s="23" t="s">
        <v>363</v>
      </c>
      <c r="G160" s="33"/>
      <c r="H160" s="34">
        <f>IF(F160="F.S",#REF!,E160*ROUND(G160,2))</f>
        <v>0</v>
      </c>
      <c r="I160" s="35">
        <v>30</v>
      </c>
    </row>
    <row r="161" spans="1:9" ht="30" x14ac:dyDescent="0.25">
      <c r="A161" s="23">
        <v>153</v>
      </c>
      <c r="B161" s="31" t="s">
        <v>178</v>
      </c>
      <c r="C161" s="31" t="s">
        <v>24</v>
      </c>
      <c r="D161" s="32" t="s">
        <v>344</v>
      </c>
      <c r="E161" s="29">
        <v>50</v>
      </c>
      <c r="F161" s="23" t="s">
        <v>363</v>
      </c>
      <c r="G161" s="33"/>
      <c r="H161" s="34">
        <f t="shared" si="2"/>
        <v>0</v>
      </c>
      <c r="I161" s="35">
        <v>35</v>
      </c>
    </row>
    <row r="162" spans="1:9" x14ac:dyDescent="0.25">
      <c r="A162" s="23">
        <v>154</v>
      </c>
      <c r="B162" s="31" t="s">
        <v>179</v>
      </c>
      <c r="C162" s="31" t="s">
        <v>24</v>
      </c>
      <c r="D162" s="32" t="s">
        <v>345</v>
      </c>
      <c r="E162" s="29">
        <v>50</v>
      </c>
      <c r="F162" s="23" t="s">
        <v>363</v>
      </c>
      <c r="G162" s="33"/>
      <c r="H162" s="34">
        <f t="shared" si="2"/>
        <v>0</v>
      </c>
      <c r="I162" s="35">
        <v>42.5</v>
      </c>
    </row>
    <row r="163" spans="1:9" x14ac:dyDescent="0.25">
      <c r="A163" s="23">
        <v>155</v>
      </c>
      <c r="B163" s="31" t="s">
        <v>180</v>
      </c>
      <c r="C163" s="31" t="s">
        <v>24</v>
      </c>
      <c r="D163" s="32" t="s">
        <v>346</v>
      </c>
      <c r="E163" s="29">
        <v>6000</v>
      </c>
      <c r="F163" s="23" t="s">
        <v>363</v>
      </c>
      <c r="G163" s="33"/>
      <c r="H163" s="34">
        <f t="shared" si="2"/>
        <v>0</v>
      </c>
      <c r="I163" s="35">
        <v>15</v>
      </c>
    </row>
    <row r="164" spans="1:9" x14ac:dyDescent="0.25">
      <c r="A164" s="23">
        <v>156</v>
      </c>
      <c r="B164" s="31" t="s">
        <v>181</v>
      </c>
      <c r="C164" s="31" t="s">
        <v>24</v>
      </c>
      <c r="D164" s="32" t="s">
        <v>347</v>
      </c>
      <c r="E164" s="29">
        <v>1500</v>
      </c>
      <c r="F164" s="23" t="s">
        <v>368</v>
      </c>
      <c r="G164" s="33"/>
      <c r="H164" s="34">
        <f t="shared" si="2"/>
        <v>0</v>
      </c>
      <c r="I164" s="35">
        <v>1.75</v>
      </c>
    </row>
    <row r="165" spans="1:9" x14ac:dyDescent="0.25">
      <c r="A165" s="23">
        <v>157</v>
      </c>
      <c r="B165" s="31" t="s">
        <v>182</v>
      </c>
      <c r="C165" s="31" t="s">
        <v>24</v>
      </c>
      <c r="D165" s="32" t="s">
        <v>348</v>
      </c>
      <c r="E165" s="29">
        <v>200</v>
      </c>
      <c r="F165" s="23" t="s">
        <v>360</v>
      </c>
      <c r="G165" s="33"/>
      <c r="H165" s="34">
        <f t="shared" si="2"/>
        <v>0</v>
      </c>
      <c r="I165" s="35"/>
    </row>
    <row r="166" spans="1:9" x14ac:dyDescent="0.25">
      <c r="A166" s="23">
        <v>158</v>
      </c>
      <c r="B166" s="31">
        <v>75.209999999999994</v>
      </c>
      <c r="C166" s="31" t="s">
        <v>24</v>
      </c>
      <c r="D166" s="32" t="s">
        <v>349</v>
      </c>
      <c r="E166" s="29">
        <v>1</v>
      </c>
      <c r="F166" s="23" t="s">
        <v>374</v>
      </c>
      <c r="G166" s="33"/>
      <c r="H166" s="34">
        <f t="shared" si="2"/>
        <v>250000</v>
      </c>
      <c r="I166" s="35">
        <v>250000</v>
      </c>
    </row>
    <row r="167" spans="1:9" ht="45" x14ac:dyDescent="0.25">
      <c r="A167" s="23">
        <v>159</v>
      </c>
      <c r="B167" s="31">
        <v>9.2899999999999991</v>
      </c>
      <c r="C167" s="31" t="s">
        <v>24</v>
      </c>
      <c r="D167" s="32" t="s">
        <v>350</v>
      </c>
      <c r="E167" s="29">
        <v>1</v>
      </c>
      <c r="F167" s="23" t="s">
        <v>374</v>
      </c>
      <c r="G167" s="33"/>
      <c r="H167" s="34">
        <f t="shared" si="2"/>
        <v>100000</v>
      </c>
      <c r="I167" s="35">
        <v>100000</v>
      </c>
    </row>
    <row r="168" spans="1:9" x14ac:dyDescent="0.25">
      <c r="A168" s="23">
        <v>160</v>
      </c>
      <c r="B168" s="31" t="s">
        <v>183</v>
      </c>
      <c r="C168" s="31" t="s">
        <v>24</v>
      </c>
      <c r="D168" s="32" t="s">
        <v>351</v>
      </c>
      <c r="E168" s="29">
        <v>300</v>
      </c>
      <c r="F168" s="23" t="s">
        <v>370</v>
      </c>
      <c r="G168" s="33"/>
      <c r="H168" s="34">
        <f t="shared" si="2"/>
        <v>0</v>
      </c>
      <c r="I168" s="35">
        <v>37.5</v>
      </c>
    </row>
    <row r="169" spans="1:9" x14ac:dyDescent="0.25">
      <c r="A169" s="23">
        <v>161</v>
      </c>
      <c r="B169" s="31" t="s">
        <v>184</v>
      </c>
      <c r="C169" s="31" t="s">
        <v>24</v>
      </c>
      <c r="D169" s="32" t="s">
        <v>352</v>
      </c>
      <c r="E169" s="29">
        <v>2</v>
      </c>
      <c r="F169" s="23" t="s">
        <v>365</v>
      </c>
      <c r="G169" s="33"/>
      <c r="H169" s="34">
        <f t="shared" si="2"/>
        <v>0</v>
      </c>
      <c r="I169" s="35">
        <v>1500</v>
      </c>
    </row>
    <row r="170" spans="1:9" x14ac:dyDescent="0.25">
      <c r="A170" s="23">
        <v>162</v>
      </c>
      <c r="B170" s="31" t="s">
        <v>185</v>
      </c>
      <c r="C170" s="31" t="s">
        <v>24</v>
      </c>
      <c r="D170" s="32" t="s">
        <v>353</v>
      </c>
      <c r="E170" s="29">
        <v>50</v>
      </c>
      <c r="F170" s="23" t="s">
        <v>360</v>
      </c>
      <c r="G170" s="33"/>
      <c r="H170" s="34">
        <f t="shared" si="2"/>
        <v>0</v>
      </c>
      <c r="I170" s="35">
        <v>62.5</v>
      </c>
    </row>
    <row r="171" spans="1:9" x14ac:dyDescent="0.25">
      <c r="A171" s="23">
        <v>163</v>
      </c>
      <c r="B171" s="31" t="s">
        <v>186</v>
      </c>
      <c r="C171" s="31" t="s">
        <v>24</v>
      </c>
      <c r="D171" s="32" t="s">
        <v>354</v>
      </c>
      <c r="E171" s="29">
        <v>50</v>
      </c>
      <c r="F171" s="23" t="s">
        <v>371</v>
      </c>
      <c r="G171" s="33"/>
      <c r="H171" s="34">
        <f t="shared" si="2"/>
        <v>0</v>
      </c>
      <c r="I171" s="35">
        <v>47.5</v>
      </c>
    </row>
    <row r="172" spans="1:9" x14ac:dyDescent="0.25">
      <c r="A172" s="23">
        <v>164</v>
      </c>
      <c r="B172" s="31" t="s">
        <v>187</v>
      </c>
      <c r="C172" s="31" t="s">
        <v>24</v>
      </c>
      <c r="D172" s="32" t="s">
        <v>355</v>
      </c>
      <c r="E172" s="29">
        <v>5</v>
      </c>
      <c r="F172" s="23" t="s">
        <v>365</v>
      </c>
      <c r="G172" s="33"/>
      <c r="H172" s="34">
        <f t="shared" si="2"/>
        <v>0</v>
      </c>
      <c r="I172" s="35">
        <v>1000</v>
      </c>
    </row>
    <row r="173" spans="1:9" x14ac:dyDescent="0.25">
      <c r="A173" s="23">
        <v>165</v>
      </c>
      <c r="B173" s="31" t="s">
        <v>188</v>
      </c>
      <c r="C173" s="31" t="s">
        <v>24</v>
      </c>
      <c r="D173" s="32" t="s">
        <v>356</v>
      </c>
      <c r="E173" s="29">
        <v>3</v>
      </c>
      <c r="F173" s="23" t="s">
        <v>365</v>
      </c>
      <c r="G173" s="33"/>
      <c r="H173" s="34">
        <f t="shared" si="2"/>
        <v>0</v>
      </c>
      <c r="I173" s="35">
        <v>5000</v>
      </c>
    </row>
    <row r="174" spans="1:9" x14ac:dyDescent="0.25">
      <c r="A174" s="23">
        <v>166</v>
      </c>
      <c r="B174" s="31" t="s">
        <v>189</v>
      </c>
      <c r="C174" s="31" t="s">
        <v>24</v>
      </c>
      <c r="D174" s="32" t="s">
        <v>357</v>
      </c>
      <c r="E174" s="29">
        <v>50</v>
      </c>
      <c r="F174" s="23" t="s">
        <v>372</v>
      </c>
      <c r="G174" s="33"/>
      <c r="H174" s="34">
        <f t="shared" si="2"/>
        <v>0</v>
      </c>
      <c r="I174" s="35">
        <v>200</v>
      </c>
    </row>
    <row r="175" spans="1:9" x14ac:dyDescent="0.25">
      <c r="A175" s="23">
        <v>167</v>
      </c>
      <c r="B175" s="31" t="s">
        <v>190</v>
      </c>
      <c r="C175" s="31" t="s">
        <v>24</v>
      </c>
      <c r="D175" s="32" t="s">
        <v>358</v>
      </c>
      <c r="E175" s="29">
        <v>25</v>
      </c>
      <c r="F175" s="23" t="s">
        <v>372</v>
      </c>
      <c r="G175" s="33"/>
      <c r="H175" s="34">
        <f t="shared" si="2"/>
        <v>0</v>
      </c>
      <c r="I175" s="35">
        <v>600</v>
      </c>
    </row>
    <row r="176" spans="1:9" x14ac:dyDescent="0.25">
      <c r="A176" s="23">
        <v>168</v>
      </c>
      <c r="B176" s="31" t="s">
        <v>191</v>
      </c>
      <c r="C176" s="31" t="s">
        <v>24</v>
      </c>
      <c r="D176" s="32" t="s">
        <v>359</v>
      </c>
      <c r="E176" s="29">
        <v>40</v>
      </c>
      <c r="F176" s="23" t="s">
        <v>373</v>
      </c>
      <c r="G176" s="33"/>
      <c r="H176" s="34">
        <f t="shared" si="2"/>
        <v>0</v>
      </c>
      <c r="I176" s="35">
        <v>50</v>
      </c>
    </row>
    <row r="177" spans="1:9" x14ac:dyDescent="0.25">
      <c r="A177" s="23"/>
      <c r="B177" s="31"/>
      <c r="C177" s="31" t="s">
        <v>25</v>
      </c>
      <c r="D177" s="36" t="s">
        <v>26</v>
      </c>
      <c r="E177" s="29"/>
      <c r="F177" s="23"/>
      <c r="G177" s="37"/>
      <c r="H177" s="24">
        <f>ROUND(SUMIF(col_3,"Bid Item",col_8),2)</f>
        <v>350000</v>
      </c>
      <c r="I177" s="32"/>
    </row>
    <row r="178" spans="1:9" x14ac:dyDescent="0.25">
      <c r="A178" s="38"/>
      <c r="B178" s="39"/>
      <c r="C178" s="39"/>
      <c r="D178" s="40"/>
      <c r="E178" s="41"/>
      <c r="F178" s="38"/>
      <c r="G178" s="42"/>
      <c r="H178" s="43"/>
      <c r="I178" s="40"/>
    </row>
    <row r="179" spans="1:9" x14ac:dyDescent="0.25">
      <c r="A179" s="38"/>
      <c r="B179" s="39"/>
      <c r="C179" s="39"/>
      <c r="D179" s="40"/>
      <c r="E179" s="41"/>
      <c r="F179" s="38"/>
      <c r="G179" s="42"/>
      <c r="H179" s="43"/>
      <c r="I179" s="40"/>
    </row>
    <row r="180" spans="1:9" x14ac:dyDescent="0.25">
      <c r="A180" s="38"/>
      <c r="B180" s="39"/>
      <c r="C180" s="39"/>
      <c r="D180" s="40"/>
      <c r="E180" s="41"/>
      <c r="F180" s="38"/>
      <c r="G180" s="42"/>
      <c r="H180" s="43"/>
      <c r="I180" s="40"/>
    </row>
    <row r="181" spans="1:9" x14ac:dyDescent="0.25">
      <c r="A181" s="38"/>
      <c r="B181" s="39"/>
      <c r="C181" s="39"/>
      <c r="D181" s="40"/>
      <c r="E181" s="41"/>
      <c r="F181" s="38"/>
      <c r="G181" s="42"/>
      <c r="H181" s="43"/>
      <c r="I181" s="40"/>
    </row>
    <row r="182" spans="1:9" x14ac:dyDescent="0.25">
      <c r="A182" s="38"/>
      <c r="B182" s="39"/>
      <c r="C182" s="39"/>
      <c r="D182" s="40"/>
      <c r="E182" s="41"/>
      <c r="F182" s="38"/>
      <c r="G182" s="42"/>
      <c r="H182" s="43"/>
      <c r="I182" s="40"/>
    </row>
    <row r="183" spans="1:9" x14ac:dyDescent="0.25">
      <c r="A183" s="38"/>
      <c r="B183" s="39"/>
      <c r="C183" s="39"/>
      <c r="D183" s="40"/>
      <c r="E183" s="41"/>
      <c r="F183" s="38"/>
      <c r="G183" s="42"/>
      <c r="H183" s="43"/>
      <c r="I183" s="40"/>
    </row>
  </sheetData>
  <sheetProtection algorithmName="SHA-512" hashValue="TOwOd1KbQzxUy467Ry5dWVcOsKGKrU7fCNyxuM1RDjnTdj2z0wm1mQzny23YbnNr+PAaUhCTY0H+MqmO4xsbGQ==" saltValue="J9rSYI6WBq6ni4zU6qj+Ig==" spinCount="100000" sheet="1" objects="1" scenarios="1"/>
  <mergeCells count="3">
    <mergeCell ref="A3:I3"/>
    <mergeCell ref="A2:I2"/>
    <mergeCell ref="A1:I1"/>
  </mergeCells>
  <phoneticPr fontId="5" type="noConversion"/>
  <conditionalFormatting sqref="I9:I176">
    <cfRule type="cellIs" dxfId="3" priority="17" operator="equal">
      <formula>0</formula>
    </cfRule>
    <cfRule type="expression" dxfId="2" priority="18" stopIfTrue="1">
      <formula>$F9="F.S"</formula>
    </cfRule>
    <cfRule type="expression" dxfId="1" priority="19" stopIfTrue="1">
      <formula>$F9="F.S."</formula>
    </cfRule>
    <cfRule type="expression" dxfId="0" priority="20" stopIfTrue="1">
      <formula>$F9="FS"</formula>
    </cfRule>
  </conditionalFormatting>
  <dataValidations count="1">
    <dataValidation type="decimal" operator="greaterThanOrEqual" allowBlank="1" showInputMessage="1" showErrorMessage="1" errorTitle="Error" sqref="G9:G176" xr:uid="{56A84362-C959-4C6C-9049-01F72647684F}">
      <formula1>I9</formula1>
    </dataValidation>
  </dataValidations>
  <pageMargins left="0.7" right="0.7" top="0.5" bottom="0.5" header="0.3" footer="0.3"/>
  <pageSetup scale="56" fitToHeight="0" orientation="landscape" r:id="rId1"/>
  <headerFooter>
    <oddFooter>&amp;C&amp;P / &amp;N</oddFooter>
  </headerFooter>
  <ignoredErrors>
    <ignoredError sqref="B62 B92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51b15e-fd8a-4821-8314-8e29b79087a6">
      <Terms xmlns="http://schemas.microsoft.com/office/infopath/2007/PartnerControls"/>
    </lcf76f155ced4ddcb4097134ff3c332f>
    <TaxCatchAll xmlns="f86e4d39-7ce8-4bed-bc45-6d39c943cefb" xsi:nil="true"/>
    <SharedWithUsers xmlns="f86e4d39-7ce8-4bed-bc45-6d39c943cefb">
      <UserInfo>
        <DisplayName>Esposito-Bernard, Christopher (DDC)</DisplayName>
        <AccountId>320</AccountId>
        <AccountType/>
      </UserInfo>
      <UserInfo>
        <DisplayName>Mahmud, Mohammad</DisplayName>
        <AccountId>571</AccountId>
        <AccountType/>
      </UserInfo>
      <UserInfo>
        <DisplayName>Akter, Nasrin (DDC)</DisplayName>
        <AccountId>528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71A1D08AB5084EB2FC17F178163D03" ma:contentTypeVersion="17" ma:contentTypeDescription="Create a new document." ma:contentTypeScope="" ma:versionID="62500ca97c376fdeeab44355fa921348">
  <xsd:schema xmlns:xsd="http://www.w3.org/2001/XMLSchema" xmlns:xs="http://www.w3.org/2001/XMLSchema" xmlns:p="http://schemas.microsoft.com/office/2006/metadata/properties" xmlns:ns2="3851b15e-fd8a-4821-8314-8e29b79087a6" xmlns:ns3="f86e4d39-7ce8-4bed-bc45-6d39c943cefb" targetNamespace="http://schemas.microsoft.com/office/2006/metadata/properties" ma:root="true" ma:fieldsID="142601761eed1aa8697319bf5f0129f9" ns2:_="" ns3:_="">
    <xsd:import namespace="3851b15e-fd8a-4821-8314-8e29b79087a6"/>
    <xsd:import namespace="f86e4d39-7ce8-4bed-bc45-6d39c943ce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51b15e-fd8a-4821-8314-8e29b79087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e4d39-7ce8-4bed-bc45-6d39c943ce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fb1fa48-f519-4e66-bb29-88fb03c2f6b6}" ma:internalName="TaxCatchAll" ma:showField="CatchAllData" ma:web="f86e4d39-7ce8-4bed-bc45-6d39c943ce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32FD85-EAB1-4D6A-A3AA-B6285015A8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EF8066-3F23-4D87-8A42-BEDFD51CF113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f86e4d39-7ce8-4bed-bc45-6d39c943cefb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3851b15e-fd8a-4821-8314-8e29b79087a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E6467F-A5D0-4260-ADC9-042538E4B8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51b15e-fd8a-4821-8314-8e29b79087a6"/>
    <ds:schemaRef ds:uri="f86e4d39-7ce8-4bed-bc45-6d39c943ce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Bid Schedule</vt:lpstr>
      <vt:lpstr>col_1</vt:lpstr>
      <vt:lpstr>col_3</vt:lpstr>
      <vt:lpstr>col_5</vt:lpstr>
      <vt:lpstr>col_8</vt:lpstr>
      <vt:lpstr>'Bid Schedule'!Print_Area</vt:lpstr>
      <vt:lpstr>'Bid Schedule'!Print_Titles</vt:lpstr>
      <vt:lpstr>SUBTOTAL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Richard</dc:creator>
  <cp:keywords/>
  <dc:description/>
  <cp:lastModifiedBy>Tenzin Norphel, FNU (DDC)</cp:lastModifiedBy>
  <cp:revision/>
  <dcterms:created xsi:type="dcterms:W3CDTF">2022-01-04T18:09:48Z</dcterms:created>
  <dcterms:modified xsi:type="dcterms:W3CDTF">2026-07-09T21:15:37Z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625500</vt:r8>
  </property>
  <property fmtid="{D5CDD505-2E9C-101B-9397-08002B2CF9AE}" pid="3" name="ContentTypeId">
    <vt:lpwstr>0x010100E871A1D08AB5084EB2FC17F178163D03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