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ypdonline.sharepoint.com/sites/TG-Team/Shared Documents/Contract Files/Paid Detail RFP/"/>
    </mc:Choice>
  </mc:AlternateContent>
  <xr:revisionPtr revIDLastSave="197" documentId="6_{242D56B6-F42F-41C1-B1B3-46F266C77230}" xr6:coauthVersionLast="47" xr6:coauthVersionMax="47" xr10:uidLastSave="{BC181EEF-15E5-48C0-8CFA-D95978D06206}"/>
  <workbookProtection workbookAlgorithmName="SHA-512" workbookHashValue="BulxcV0+evSKn4f5SBYijoZ/2lkmY4nrP9Il9IYz709rlxe8pDWkH0t7ObdlX0KStNNOywcvdnfgoRgiokR0JA==" workbookSaltValue="WCCvT6v/Y3kcbStsXIe3cg==" workbookSpinCount="100000" lockStructure="1"/>
  <bookViews>
    <workbookView xWindow="28680" yWindow="-120" windowWidth="29040" windowHeight="16440" firstSheet="1" activeTab="1" xr2:uid="{290EB299-9F21-4147-8DAB-E925661635C1}"/>
  </bookViews>
  <sheets>
    <sheet name="Percentage %" sheetId="1" state="hidden" r:id="rId1"/>
    <sheet name="Hourly "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1" i="4" l="1"/>
  <c r="C44" i="4"/>
  <c r="E44" i="4" s="1"/>
  <c r="C43" i="4"/>
  <c r="E43" i="4" s="1"/>
  <c r="C42" i="4"/>
  <c r="E42" i="4" s="1"/>
  <c r="C41" i="4"/>
  <c r="E41" i="4" s="1"/>
  <c r="C20" i="4"/>
  <c r="E20" i="4" s="1"/>
  <c r="C21" i="4"/>
  <c r="E21" i="4" s="1"/>
  <c r="C22" i="4"/>
  <c r="E22" i="4" s="1"/>
  <c r="C19" i="4"/>
  <c r="E19" i="4" s="1"/>
  <c r="K44" i="4"/>
  <c r="K19" i="4"/>
  <c r="K43" i="4"/>
  <c r="K42" i="4"/>
  <c r="K20" i="4"/>
  <c r="K21" i="4"/>
  <c r="K22" i="4"/>
  <c r="K23" i="4" s="1"/>
  <c r="G19" i="1"/>
  <c r="G11" i="1"/>
  <c r="K45" i="4" l="1"/>
  <c r="E18" i="1"/>
  <c r="G18" i="1" s="1"/>
  <c r="H18" i="1" s="1"/>
  <c r="E17" i="1"/>
  <c r="G17" i="1" s="1"/>
  <c r="H17" i="1" s="1"/>
  <c r="E16" i="1"/>
  <c r="G16" i="1" s="1"/>
  <c r="H16" i="1" s="1"/>
  <c r="E15" i="1"/>
  <c r="E7" i="1"/>
  <c r="G7" i="1" s="1"/>
  <c r="H7" i="1" s="1"/>
  <c r="E8" i="1"/>
  <c r="G8" i="1" s="1"/>
  <c r="H8" i="1" s="1"/>
  <c r="E9" i="1"/>
  <c r="G9" i="1" s="1"/>
  <c r="H9" i="1" s="1"/>
  <c r="E10" i="1"/>
  <c r="G10" i="1" s="1"/>
  <c r="H10" i="1" s="1"/>
  <c r="E19" i="1" l="1"/>
  <c r="G15" i="1"/>
  <c r="H15" i="1" s="1"/>
  <c r="H19" i="1" s="1"/>
  <c r="H11" i="1"/>
  <c r="E11" i="1"/>
</calcChain>
</file>

<file path=xl/sharedStrings.xml><?xml version="1.0" encoding="utf-8"?>
<sst xmlns="http://schemas.openxmlformats.org/spreadsheetml/2006/main" count="101" uniqueCount="61">
  <si>
    <t>NYPD Paid Detail Platform and Application Proposed Management Fee Breakdown</t>
  </si>
  <si>
    <t>Instructions for Vendors:</t>
  </si>
  <si>
    <r>
      <rPr>
        <b/>
        <sz val="12"/>
        <color theme="1"/>
        <rFont val="Aptos Narrow"/>
        <family val="2"/>
        <scheme val="minor"/>
      </rPr>
      <t>(1)</t>
    </r>
    <r>
      <rPr>
        <sz val="12"/>
        <color theme="1"/>
        <rFont val="Aptos Narrow"/>
        <family val="2"/>
        <scheme val="minor"/>
      </rPr>
      <t xml:space="preserve"> Enter your </t>
    </r>
    <r>
      <rPr>
        <b/>
        <sz val="12"/>
        <color theme="1"/>
        <rFont val="Aptos Narrow"/>
        <family val="2"/>
        <scheme val="minor"/>
      </rPr>
      <t>Proposed Management Fee %</t>
    </r>
    <r>
      <rPr>
        <sz val="12"/>
        <color theme="1"/>
        <rFont val="Aptos Narrow"/>
        <family val="2"/>
        <scheme val="minor"/>
      </rPr>
      <t xml:space="preserve"> in </t>
    </r>
    <r>
      <rPr>
        <b/>
        <sz val="12"/>
        <color theme="1"/>
        <rFont val="Aptos Narrow"/>
        <family val="2"/>
        <scheme val="minor"/>
      </rPr>
      <t>Column F</t>
    </r>
    <r>
      <rPr>
        <sz val="12"/>
        <color theme="1"/>
        <rFont val="Aptos Narrow"/>
        <family val="2"/>
        <scheme val="minor"/>
      </rPr>
      <t xml:space="preserve">. Percentage fees can be to the 1/100 of a "%". </t>
    </r>
    <r>
      <rPr>
        <b/>
        <sz val="12"/>
        <color theme="1"/>
        <rFont val="Aptos Narrow"/>
        <family val="2"/>
        <scheme val="minor"/>
      </rPr>
      <t>(2)</t>
    </r>
    <r>
      <rPr>
        <sz val="12"/>
        <color theme="1"/>
        <rFont val="Aptos Narrow"/>
        <family val="2"/>
        <scheme val="minor"/>
      </rPr>
      <t xml:space="preserve"> The </t>
    </r>
    <r>
      <rPr>
        <b/>
        <sz val="12"/>
        <color theme="1"/>
        <rFont val="Aptos Narrow"/>
        <family val="2"/>
        <scheme val="minor"/>
      </rPr>
      <t>Annual Vendor Fee</t>
    </r>
    <r>
      <rPr>
        <sz val="12"/>
        <color theme="1"/>
        <rFont val="Aptos Narrow"/>
        <family val="2"/>
        <scheme val="minor"/>
      </rPr>
      <t xml:space="preserve"> </t>
    </r>
    <r>
      <rPr>
        <b/>
        <sz val="12"/>
        <color theme="1"/>
        <rFont val="Aptos Narrow"/>
        <family val="2"/>
        <scheme val="minor"/>
      </rPr>
      <t>(Column G)</t>
    </r>
    <r>
      <rPr>
        <sz val="12"/>
        <color theme="1"/>
        <rFont val="Aptos Narrow"/>
        <family val="2"/>
        <scheme val="minor"/>
      </rPr>
      <t xml:space="preserve"> should equal the Proposed % multiplied by the </t>
    </r>
    <r>
      <rPr>
        <b/>
        <sz val="12"/>
        <color theme="1"/>
        <rFont val="Aptos Narrow"/>
        <family val="2"/>
        <scheme val="minor"/>
      </rPr>
      <t>Annual Estimated UMOS Compensation (Column E</t>
    </r>
    <r>
      <rPr>
        <sz val="12"/>
        <color theme="1"/>
        <rFont val="Aptos Narrow"/>
        <family val="2"/>
        <scheme val="minor"/>
      </rPr>
      <t xml:space="preserve">). </t>
    </r>
    <r>
      <rPr>
        <b/>
        <sz val="12"/>
        <color theme="1"/>
        <rFont val="Aptos Narrow"/>
        <family val="2"/>
        <scheme val="minor"/>
      </rPr>
      <t>(3)</t>
    </r>
    <r>
      <rPr>
        <sz val="12"/>
        <color theme="1"/>
        <rFont val="Aptos Narrow"/>
        <family val="2"/>
        <scheme val="minor"/>
      </rPr>
      <t xml:space="preserve"> The </t>
    </r>
    <r>
      <rPr>
        <b/>
        <sz val="12"/>
        <color theme="1"/>
        <rFont val="Aptos Narrow"/>
        <family val="2"/>
        <scheme val="minor"/>
      </rPr>
      <t>Five-Year Vendor Fee (Column H)</t>
    </r>
    <r>
      <rPr>
        <sz val="12"/>
        <color theme="1"/>
        <rFont val="Aptos Narrow"/>
        <family val="2"/>
        <scheme val="minor"/>
      </rPr>
      <t xml:space="preserve"> should equal the Annual Vendor Fee multiplied by 5. </t>
    </r>
  </si>
  <si>
    <t>Pre-Services Payment Option</t>
  </si>
  <si>
    <t>Uniform Member of Service (UMOS) Rank</t>
  </si>
  <si>
    <t>Rate per Hour</t>
  </si>
  <si>
    <t>Estimated Annual Hours</t>
  </si>
  <si>
    <t>Annual Estimated UMOS Compensation</t>
  </si>
  <si>
    <t xml:space="preserve">Proposed Management Fee % </t>
  </si>
  <si>
    <t>Amount Vendor Fee</t>
  </si>
  <si>
    <t>Five-Year Vendor Fee</t>
  </si>
  <si>
    <t>Police Officer / Detective</t>
  </si>
  <si>
    <t>Sergeant</t>
  </si>
  <si>
    <t>Lieutenant</t>
  </si>
  <si>
    <t>Captain / Inspector</t>
  </si>
  <si>
    <t>Total</t>
  </si>
  <si>
    <t>Post Services Payment Option</t>
  </si>
  <si>
    <t>NYPD Paid Detail Application and Software Platform</t>
  </si>
  <si>
    <t>Pricing Proposal Form</t>
  </si>
  <si>
    <t>Contact Person:</t>
  </si>
  <si>
    <t>Email / Phone:</t>
  </si>
  <si>
    <t xml:space="preserve">SECTION 2 - REQUIRED PAYMENT OPTIONS </t>
  </si>
  <si>
    <t>Option 1 - Pre-Services Payment Model (Clients pays in advance and Contractor does not advance funds)</t>
  </si>
  <si>
    <t>Year 1 - Hourly Management Fee</t>
  </si>
  <si>
    <t>Year 2 - Hourly Management Fee</t>
  </si>
  <si>
    <t>Year 3 - Hourly Management Fee</t>
  </si>
  <si>
    <t>Year 4 - Hourly Management Fee</t>
  </si>
  <si>
    <t>Year 5 - Hourly Management Fee</t>
  </si>
  <si>
    <t>Total Management Fee</t>
  </si>
  <si>
    <t>Executives</t>
  </si>
  <si>
    <t xml:space="preserve">Grand Total </t>
  </si>
  <si>
    <t>Notes:</t>
  </si>
  <si>
    <t>(3)  The Total Management Fee Column is the Combined Total of the Hourly Management Fee X the Estimated Annual Hours for each Title for all 5 Years of the anticipated Contract Term</t>
  </si>
  <si>
    <t>B. Payment Terms (Pre-Services Option):</t>
  </si>
  <si>
    <t>Option 2 - Post Services Payment Model (Contractor advances UMOS &amp; NYPD payments and bills Clients after Services have been performed)</t>
  </si>
  <si>
    <t xml:space="preserve">Year 5 - Hourly Management Fee </t>
  </si>
  <si>
    <t>B. Payment Terms (Post Services Option):</t>
  </si>
  <si>
    <t>SECTION 3 - OPTIONAL ALTERNATIVE PAYMENT MODELS</t>
  </si>
  <si>
    <t>SECTION 4 - PRICING ASSUMPTIONS &amp; SUPPORTING DOCUMENTATION</t>
  </si>
  <si>
    <t>A. Contractor's Platform Management Fee (Hourly Rates by Title &amp; Year)</t>
  </si>
  <si>
    <t>(1) UMOS hourly rates/ compensation is predetermined by NYPD and is not part of the Contractor's Platform Management fee.</t>
  </si>
  <si>
    <t>(4)  The Hourly Management Fees are the Fees that the Contractors are Proposing for their Platform Management Fees</t>
  </si>
  <si>
    <t>(5)  Grand Total is the sum of the Total Platform Management Fee for all Four Titles throughout the contract term.</t>
  </si>
  <si>
    <t>A. Contractor's Platform Management Fee (Hourly Rates by UMOS Titles &amp; Years)</t>
  </si>
  <si>
    <t>(Proposer may propose additional payment models that meet NYPD's objectives: (a) Timely officer payment, (b) efficient payment processing and (c) regulatory compliance)</t>
  </si>
  <si>
    <t>SECTION 1 - PROPOSER INFORMATION</t>
  </si>
  <si>
    <t>Company Name:</t>
  </si>
  <si>
    <r>
      <t xml:space="preserve">Proposer must provide pricing for </t>
    </r>
    <r>
      <rPr>
        <b/>
        <i/>
        <u/>
        <sz val="11"/>
        <color theme="1"/>
        <rFont val="Aptos Narrow"/>
        <family val="2"/>
        <scheme val="minor"/>
      </rPr>
      <t>both</t>
    </r>
    <r>
      <rPr>
        <i/>
        <sz val="11"/>
        <color theme="1"/>
        <rFont val="Aptos Narrow"/>
        <family val="2"/>
        <scheme val="minor"/>
      </rPr>
      <t xml:space="preserve"> required payment models below.</t>
    </r>
  </si>
  <si>
    <t>10% NYPD Admin Fee</t>
  </si>
  <si>
    <t>Annual Estimated UMOS Compensation + NYPD Admin Fee</t>
  </si>
  <si>
    <t xml:space="preserve">(2) UMOS compensation and the 10% NYPD administrative fee are amounts the Contractor collects from the Clients and passes through. </t>
  </si>
  <si>
    <t>Proposer should provide a detail biling and reimbursement process including but not limited to: invoice cycles, risk mitigation / collecion process.</t>
  </si>
  <si>
    <t>Proposers are to list assumptions and attach supporting documentation. Proposer must disclose: (a) Assumptions used in developing  hourly pricing, (b) Any included technology/platform cots, (c) any included add-ons or system features, (d) administrative or overhead factors and (e) required client obligations.</t>
  </si>
  <si>
    <t>Proposers must describe their collection and confirmation process. Attach additional pages if needed.</t>
  </si>
  <si>
    <t>Proposers must list their Platform Management Fee for services related to the operation and management of the Paid Detail Application and Software Platform. The Platform Management Fee is an hourly amount, applied per hour worked by UMOS, and will be collectd from Clients.</t>
  </si>
  <si>
    <t>INSTRUCTIONS:</t>
  </si>
  <si>
    <t xml:space="preserve">Only fill out highlighted fields. </t>
  </si>
  <si>
    <t>Enter the above number into the PASSPort Item Grid as the Pre-Payment Services Grand Total</t>
  </si>
  <si>
    <t>Enter the above number into the PASSPort Item Grid as the Post-Payment Services Grand Total</t>
  </si>
  <si>
    <t>REQUIRED: Please attach the required pricing assumptions and supporting documentation separately from this Price Proposal within the Document Submission tab to the attachment field labeled "Pricing Assumptions and Supporting Documentation."</t>
  </si>
  <si>
    <t xml:space="preserve">OPTIONAL: If a proposer wishes to propose an alternate payment structure, then please attach those plans separately from this Price Proposal within the Document Submission tab to the attachment field labeled "Alternative Payment Model Plans."  If the NYPD decides to move forward with your alternative payment model, you will be requested to submit a new pricing sheet for that model which will be considered as part of your complete offer.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</si>
</sst>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x14ac:knownFonts="1">
    <font>
      <sz val="11"/>
      <color theme="1"/>
      <name val="Aptos Narrow"/>
      <family val="2"/>
      <scheme val="minor"/>
    </font>
    <font>
      <b/>
      <u/>
      <sz val="12"/>
      <color theme="1"/>
      <name val="Aptos Narrow"/>
      <family val="2"/>
      <scheme val="minor"/>
    </font>
    <font>
      <sz val="12"/>
      <color theme="1"/>
      <name val="Aptos Narrow"/>
      <family val="2"/>
      <scheme val="minor"/>
    </font>
    <font>
      <b/>
      <sz val="12"/>
      <color theme="1"/>
      <name val="Aptos Narrow"/>
      <family val="2"/>
      <scheme val="minor"/>
    </font>
    <font>
      <b/>
      <sz val="20"/>
      <color theme="1"/>
      <name val="Aptos Narrow"/>
      <family val="2"/>
      <scheme val="minor"/>
    </font>
    <font>
      <b/>
      <sz val="14"/>
      <color theme="1"/>
      <name val="Aptos Narrow"/>
      <family val="2"/>
      <scheme val="minor"/>
    </font>
    <font>
      <b/>
      <u/>
      <sz val="16"/>
      <color theme="1"/>
      <name val="Aptos Narrow"/>
      <family val="2"/>
      <scheme val="minor"/>
    </font>
    <font>
      <b/>
      <sz val="11"/>
      <color theme="1"/>
      <name val="Aptos Narrow"/>
      <family val="2"/>
      <scheme val="minor"/>
    </font>
    <font>
      <b/>
      <u/>
      <sz val="14"/>
      <color theme="1"/>
      <name val="Aptos Narrow"/>
      <family val="2"/>
      <scheme val="minor"/>
    </font>
    <font>
      <b/>
      <sz val="16"/>
      <color theme="1"/>
      <name val="Aptos Narrow"/>
      <family val="2"/>
      <scheme val="minor"/>
    </font>
    <font>
      <i/>
      <sz val="11"/>
      <color theme="1"/>
      <name val="Aptos Narrow"/>
      <family val="2"/>
      <scheme val="minor"/>
    </font>
    <font>
      <b/>
      <i/>
      <sz val="11"/>
      <color theme="1"/>
      <name val="Aptos Narrow"/>
      <family val="2"/>
      <scheme val="minor"/>
    </font>
    <font>
      <b/>
      <i/>
      <u/>
      <sz val="11"/>
      <color theme="1"/>
      <name val="Aptos Narrow"/>
      <family val="2"/>
      <scheme val="minor"/>
    </font>
    <font>
      <sz val="20"/>
      <color theme="1"/>
      <name val="Aptos Narrow"/>
      <family val="2"/>
      <scheme val="minor"/>
    </font>
    <font>
      <b/>
      <sz val="12"/>
      <color rgb="FFFF0000"/>
      <name val="Aptos Narrow"/>
      <family val="2"/>
      <scheme val="minor"/>
    </font>
    <font>
      <b/>
      <sz val="11"/>
      <color rgb="FFFF0000"/>
      <name val="Aptos Narrow"/>
      <family val="2"/>
      <scheme val="minor"/>
    </font>
    <font>
      <b/>
      <sz val="12"/>
      <name val="Aptos Narrow"/>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1" tint="0.14999847407452621"/>
        <bgColor indexed="64"/>
      </patternFill>
    </fill>
    <fill>
      <patternFill patternType="solid">
        <fgColor theme="1" tint="0.499984740745262"/>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theme="0" tint="-0.499984740745262"/>
      </bottom>
      <diagonal/>
    </border>
    <border>
      <left/>
      <right/>
      <top/>
      <bottom style="thin">
        <color auto="1"/>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medium">
        <color theme="1" tint="4.9989318521683403E-2"/>
      </left>
      <right style="thin">
        <color theme="1" tint="4.9989318521683403E-2"/>
      </right>
      <top style="medium">
        <color theme="1" tint="4.9989318521683403E-2"/>
      </top>
      <bottom style="thin">
        <color theme="1" tint="4.9989318521683403E-2"/>
      </bottom>
      <diagonal/>
    </border>
    <border>
      <left style="thin">
        <color theme="1" tint="4.9989318521683403E-2"/>
      </left>
      <right style="thin">
        <color theme="1" tint="4.9989318521683403E-2"/>
      </right>
      <top style="medium">
        <color theme="1" tint="4.9989318521683403E-2"/>
      </top>
      <bottom style="thin">
        <color theme="1" tint="4.9989318521683403E-2"/>
      </bottom>
      <diagonal/>
    </border>
    <border>
      <left style="thin">
        <color theme="1" tint="4.9989318521683403E-2"/>
      </left>
      <right style="medium">
        <color theme="1" tint="4.9989318521683403E-2"/>
      </right>
      <top style="medium">
        <color theme="1" tint="4.9989318521683403E-2"/>
      </top>
      <bottom style="thin">
        <color theme="1" tint="4.9989318521683403E-2"/>
      </bottom>
      <diagonal/>
    </border>
    <border>
      <left style="medium">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medium">
        <color theme="1" tint="4.9989318521683403E-2"/>
      </right>
      <top style="thin">
        <color theme="1" tint="4.9989318521683403E-2"/>
      </top>
      <bottom style="thin">
        <color theme="1" tint="4.9989318521683403E-2"/>
      </bottom>
      <diagonal/>
    </border>
    <border>
      <left style="medium">
        <color theme="1" tint="4.9989318521683403E-2"/>
      </left>
      <right style="thin">
        <color theme="1" tint="4.9989318521683403E-2"/>
      </right>
      <top style="thin">
        <color theme="1" tint="4.9989318521683403E-2"/>
      </top>
      <bottom style="medium">
        <color theme="1" tint="4.9989318521683403E-2"/>
      </bottom>
      <diagonal/>
    </border>
    <border>
      <left style="thin">
        <color theme="1" tint="4.9989318521683403E-2"/>
      </left>
      <right style="thin">
        <color theme="1" tint="4.9989318521683403E-2"/>
      </right>
      <top style="thin">
        <color theme="1" tint="4.9989318521683403E-2"/>
      </top>
      <bottom style="medium">
        <color theme="1" tint="4.9989318521683403E-2"/>
      </bottom>
      <diagonal/>
    </border>
    <border>
      <left style="thin">
        <color indexed="64"/>
      </left>
      <right style="thin">
        <color indexed="64"/>
      </right>
      <top style="thin">
        <color indexed="64"/>
      </top>
      <bottom style="thin">
        <color indexed="64"/>
      </bottom>
      <diagonal/>
    </border>
    <border>
      <left style="thin">
        <color theme="1" tint="4.9989318521683403E-2"/>
      </left>
      <right style="thin">
        <color theme="1" tint="4.9989318521683403E-2"/>
      </right>
      <top style="thin">
        <color theme="1" tint="4.9989318521683403E-2"/>
      </top>
      <bottom/>
      <diagonal/>
    </border>
    <border>
      <left style="thin">
        <color theme="1" tint="4.9989318521683403E-2"/>
      </left>
      <right style="medium">
        <color theme="1" tint="4.9989318521683403E-2"/>
      </right>
      <top style="thin">
        <color theme="1" tint="4.9989318521683403E-2"/>
      </top>
      <bottom/>
      <diagonal/>
    </border>
  </borders>
  <cellStyleXfs count="1">
    <xf numFmtId="0" fontId="0" fillId="0" borderId="0"/>
  </cellStyleXfs>
  <cellXfs count="68">
    <xf numFmtId="0" fontId="0" fillId="0" borderId="0" xfId="0"/>
    <xf numFmtId="0" fontId="2" fillId="0" borderId="0" xfId="0" applyFont="1"/>
    <xf numFmtId="164" fontId="2" fillId="0" borderId="1" xfId="0" applyNumberFormat="1" applyFont="1" applyBorder="1"/>
    <xf numFmtId="3" fontId="2" fillId="0" borderId="1" xfId="0" applyNumberFormat="1" applyFont="1" applyBorder="1"/>
    <xf numFmtId="0" fontId="2" fillId="0" borderId="1" xfId="0" applyFont="1" applyBorder="1"/>
    <xf numFmtId="164" fontId="3" fillId="2" borderId="1" xfId="0" applyNumberFormat="1" applyFont="1" applyFill="1" applyBorder="1"/>
    <xf numFmtId="0" fontId="1" fillId="0" borderId="0" xfId="0" applyFont="1"/>
    <xf numFmtId="0" fontId="6" fillId="0" borderId="0" xfId="0" applyFont="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xf>
    <xf numFmtId="164" fontId="0" fillId="0" borderId="0" xfId="0" applyNumberFormat="1"/>
    <xf numFmtId="164" fontId="3" fillId="3" borderId="1" xfId="0" applyNumberFormat="1" applyFont="1" applyFill="1" applyBorder="1"/>
    <xf numFmtId="4" fontId="2" fillId="0" borderId="1" xfId="0" applyNumberFormat="1" applyFont="1" applyBorder="1" applyAlignment="1">
      <alignment horizontal="center"/>
    </xf>
    <xf numFmtId="164" fontId="3" fillId="3" borderId="1" xfId="0" applyNumberFormat="1" applyFont="1" applyFill="1" applyBorder="1" applyAlignment="1">
      <alignment horizontal="center"/>
    </xf>
    <xf numFmtId="164" fontId="3" fillId="2" borderId="1" xfId="0" applyNumberFormat="1" applyFont="1" applyFill="1" applyBorder="1" applyAlignment="1">
      <alignment horizontal="center"/>
    </xf>
    <xf numFmtId="164" fontId="3" fillId="0" borderId="0" xfId="0" applyNumberFormat="1" applyFont="1"/>
    <xf numFmtId="164" fontId="3" fillId="0" borderId="0" xfId="0" applyNumberFormat="1" applyFont="1" applyAlignment="1">
      <alignment horizontal="center"/>
    </xf>
    <xf numFmtId="0" fontId="1" fillId="0" borderId="0" xfId="0" applyFont="1" applyAlignment="1">
      <alignment vertical="center"/>
    </xf>
    <xf numFmtId="0" fontId="7" fillId="0" borderId="0" xfId="0" applyFont="1" applyAlignment="1">
      <alignment horizontal="left" vertical="top"/>
    </xf>
    <xf numFmtId="0" fontId="7" fillId="0" borderId="0" xfId="0" applyFont="1" applyAlignment="1">
      <alignment horizontal="right"/>
    </xf>
    <xf numFmtId="0" fontId="8" fillId="0" borderId="0" xfId="0" applyFont="1" applyAlignment="1">
      <alignment vertical="center"/>
    </xf>
    <xf numFmtId="0" fontId="9" fillId="0" borderId="0" xfId="0" applyFont="1"/>
    <xf numFmtId="164" fontId="2" fillId="0" borderId="0" xfId="0" applyNumberFormat="1" applyFont="1"/>
    <xf numFmtId="3" fontId="2" fillId="0" borderId="0" xfId="0" applyNumberFormat="1" applyFont="1"/>
    <xf numFmtId="164" fontId="2" fillId="0" borderId="0" xfId="0" applyNumberFormat="1" applyFont="1" applyAlignment="1">
      <alignment horizontal="center"/>
    </xf>
    <xf numFmtId="0" fontId="10" fillId="0" borderId="0" xfId="0" applyFont="1"/>
    <xf numFmtId="0" fontId="3" fillId="0" borderId="0" xfId="0" applyFont="1"/>
    <xf numFmtId="0" fontId="11" fillId="0" borderId="0" xfId="0" applyFont="1"/>
    <xf numFmtId="0" fontId="2" fillId="4" borderId="0" xfId="0" applyFont="1" applyFill="1"/>
    <xf numFmtId="0" fontId="0" fillId="4" borderId="0" xfId="0" applyFill="1"/>
    <xf numFmtId="164" fontId="2" fillId="0" borderId="4" xfId="0" applyNumberFormat="1" applyFont="1" applyBorder="1"/>
    <xf numFmtId="3" fontId="2" fillId="0" borderId="4" xfId="0" applyNumberFormat="1" applyFont="1" applyBorder="1"/>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2" fillId="0" borderId="8" xfId="0" applyFont="1" applyBorder="1"/>
    <xf numFmtId="0" fontId="2" fillId="0" borderId="10" xfId="0" applyFont="1" applyBorder="1"/>
    <xf numFmtId="164" fontId="2" fillId="0" borderId="11" xfId="0" applyNumberFormat="1" applyFont="1" applyBorder="1"/>
    <xf numFmtId="3" fontId="2" fillId="0" borderId="11" xfId="0" applyNumberFormat="1" applyFont="1" applyBorder="1"/>
    <xf numFmtId="164" fontId="0" fillId="0" borderId="9" xfId="0" applyNumberFormat="1" applyBorder="1"/>
    <xf numFmtId="0" fontId="5" fillId="0" borderId="0" xfId="0" applyFont="1" applyAlignment="1">
      <alignment horizontal="right"/>
    </xf>
    <xf numFmtId="0" fontId="4" fillId="0" borderId="0" xfId="0" applyFont="1" applyAlignment="1">
      <alignment horizontal="center" vertical="center" wrapText="1"/>
    </xf>
    <xf numFmtId="0" fontId="10" fillId="0" borderId="0" xfId="0" applyFont="1" applyAlignment="1">
      <alignment horizontal="left" wrapText="1"/>
    </xf>
    <xf numFmtId="0" fontId="5" fillId="0" borderId="0" xfId="0" applyFont="1" applyAlignment="1">
      <alignment horizontal="right"/>
    </xf>
    <xf numFmtId="0" fontId="4" fillId="0" borderId="0" xfId="0" applyFont="1" applyAlignment="1">
      <alignment horizontal="center" vertical="center" wrapText="1"/>
    </xf>
    <xf numFmtId="0" fontId="10" fillId="0" borderId="0" xfId="0" applyFont="1" applyAlignment="1">
      <alignment wrapText="1"/>
    </xf>
    <xf numFmtId="0" fontId="0" fillId="0" borderId="0" xfId="0"/>
    <xf numFmtId="0" fontId="5" fillId="0" borderId="1" xfId="0" applyFont="1" applyBorder="1" applyAlignment="1">
      <alignment horizontal="right"/>
    </xf>
    <xf numFmtId="0" fontId="4" fillId="0" borderId="2" xfId="0" applyFont="1" applyBorder="1" applyAlignment="1">
      <alignment horizontal="center" vertical="center" wrapText="1"/>
    </xf>
    <xf numFmtId="0" fontId="2" fillId="0" borderId="3" xfId="0" applyFont="1" applyBorder="1" applyAlignment="1">
      <alignment horizontal="left" vertical="center" wrapText="1"/>
    </xf>
    <xf numFmtId="0" fontId="13" fillId="0" borderId="0" xfId="0" applyFont="1" applyAlignment="1">
      <alignment horizontal="center" vertical="center" wrapText="1"/>
    </xf>
    <xf numFmtId="0" fontId="0" fillId="6" borderId="0" xfId="0" applyFont="1" applyFill="1" applyAlignment="1">
      <alignment horizontal="left" vertical="center" wrapText="1"/>
    </xf>
    <xf numFmtId="0" fontId="4" fillId="6" borderId="0" xfId="0" applyFont="1" applyFill="1" applyAlignment="1">
      <alignment horizontal="center" vertical="center" wrapText="1"/>
    </xf>
    <xf numFmtId="164" fontId="0" fillId="7" borderId="9" xfId="0" applyNumberFormat="1" applyFill="1" applyBorder="1"/>
    <xf numFmtId="164" fontId="2" fillId="0" borderId="0" xfId="0" applyNumberFormat="1" applyFont="1" applyAlignment="1">
      <alignment horizontal="center" wrapText="1"/>
    </xf>
    <xf numFmtId="164" fontId="0" fillId="7" borderId="14" xfId="0" applyNumberFormat="1" applyFill="1" applyBorder="1"/>
    <xf numFmtId="164" fontId="14" fillId="0" borderId="12" xfId="0" applyNumberFormat="1" applyFont="1" applyBorder="1" applyAlignment="1">
      <alignment horizontal="center"/>
    </xf>
    <xf numFmtId="164" fontId="15" fillId="0" borderId="12" xfId="0" applyNumberFormat="1" applyFont="1" applyBorder="1"/>
    <xf numFmtId="164" fontId="16" fillId="7" borderId="12" xfId="0" applyNumberFormat="1" applyFont="1" applyFill="1" applyBorder="1" applyAlignment="1">
      <alignment horizontal="center" wrapText="1"/>
    </xf>
    <xf numFmtId="164" fontId="0" fillId="0" borderId="14" xfId="0" applyNumberFormat="1" applyBorder="1"/>
    <xf numFmtId="0" fontId="2" fillId="6" borderId="0" xfId="0" applyFont="1" applyFill="1" applyProtection="1">
      <protection locked="0"/>
    </xf>
    <xf numFmtId="164" fontId="2" fillId="6" borderId="4" xfId="0" applyNumberFormat="1" applyFont="1" applyFill="1" applyBorder="1" applyAlignment="1" applyProtection="1">
      <alignment horizontal="center"/>
      <protection locked="0"/>
    </xf>
    <xf numFmtId="164" fontId="2" fillId="6" borderId="11" xfId="0" applyNumberFormat="1" applyFont="1" applyFill="1" applyBorder="1" applyAlignment="1" applyProtection="1">
      <alignment horizontal="center"/>
      <protection locked="0"/>
    </xf>
    <xf numFmtId="164" fontId="2" fillId="6" borderId="13" xfId="0" applyNumberFormat="1" applyFont="1" applyFill="1" applyBorder="1" applyAlignment="1" applyProtection="1">
      <alignment horizontal="center"/>
      <protection locked="0"/>
    </xf>
    <xf numFmtId="0" fontId="1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31751</xdr:colOff>
      <xdr:row>64</xdr:row>
      <xdr:rowOff>71438</xdr:rowOff>
    </xdr:from>
    <xdr:to>
      <xdr:col>9</xdr:col>
      <xdr:colOff>968376</xdr:colOff>
      <xdr:row>76</xdr:row>
      <xdr:rowOff>158750</xdr:rowOff>
    </xdr:to>
    <xdr:sp macro="" textlink="">
      <xdr:nvSpPr>
        <xdr:cNvPr id="2" name="TextBox 1">
          <a:extLst>
            <a:ext uri="{FF2B5EF4-FFF2-40B4-BE49-F238E27FC236}">
              <a16:creationId xmlns:a16="http://schemas.microsoft.com/office/drawing/2014/main" id="{98BD950B-5AC6-7A4A-1EC7-967148DB5C33}"/>
            </a:ext>
          </a:extLst>
        </xdr:cNvPr>
        <xdr:cNvSpPr txBox="1"/>
      </xdr:nvSpPr>
      <xdr:spPr>
        <a:xfrm>
          <a:off x="31751" y="13041313"/>
          <a:ext cx="10302875" cy="2373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NOTE:  The Estimated</a:t>
          </a:r>
          <a:r>
            <a:rPr lang="en-US" sz="1400" baseline="0">
              <a:solidFill>
                <a:schemeClr val="dk1"/>
              </a:solidFill>
              <a:effectLst/>
              <a:latin typeface="+mn-lt"/>
              <a:ea typeface="+mn-ea"/>
              <a:cs typeface="+mn-cs"/>
            </a:rPr>
            <a:t> Number of Annual Hours for each Title are merely rough estimates of the Total Number of Hours that would be worked as part of the Paid Detail Program for each of the anticipated 5 Years of the Contract.  These annual estimates are based on the NYPD's past experience with their Paid Detail Program.  There are no guaranteed minimum or maximum number of hours that would be worked by each title in any given year.  In addition, the hourly rates for each Uniform Title that are set forth in this Pricing Proposal ("Uniform Member of Service (UMOS) Rank" Column) are the current Hourly Rates that are paid to to individual Uniform Members of the Service that are serving in each title.  These rates are set by the NYPD, and they may vary over the course of the Contract Term.   The NYPD expects that the selected Contractor will be held to their Proposed Hourly Management Fees even if the Hourly Rates paid to UMOS change over the term of the Contract resulting from this solicitaiton.  </a:t>
          </a:r>
          <a:endParaRPr lang="en-US" sz="1400">
            <a:effectLst/>
          </a:endParaRP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8B0F3-D4EE-4CB4-B162-3BAB0F9EC98D}">
  <dimension ref="A1:H19"/>
  <sheetViews>
    <sheetView topLeftCell="A7" zoomScaleNormal="100" workbookViewId="0">
      <selection activeCell="G20" sqref="G20"/>
    </sheetView>
  </sheetViews>
  <sheetFormatPr defaultRowHeight="15" x14ac:dyDescent="0.25"/>
  <cols>
    <col min="1" max="1" width="6.85546875" customWidth="1"/>
    <col min="2" max="2" width="31.85546875" customWidth="1"/>
    <col min="3" max="3" width="16.5703125" bestFit="1" customWidth="1"/>
    <col min="4" max="4" width="20.5703125" customWidth="1"/>
    <col min="5" max="5" width="26.85546875" customWidth="1"/>
    <col min="6" max="6" width="21.5703125" customWidth="1"/>
    <col min="7" max="7" width="21.7109375" customWidth="1"/>
    <col min="8" max="8" width="22.7109375" customWidth="1"/>
  </cols>
  <sheetData>
    <row r="1" spans="1:8" ht="73.5" customHeight="1" x14ac:dyDescent="0.25">
      <c r="B1" s="51" t="s">
        <v>0</v>
      </c>
      <c r="C1" s="51"/>
      <c r="D1" s="51"/>
      <c r="E1" s="51"/>
      <c r="F1" s="51"/>
      <c r="G1" s="51"/>
      <c r="H1" s="51"/>
    </row>
    <row r="2" spans="1:8" ht="20.25" customHeight="1" x14ac:dyDescent="0.25">
      <c r="B2" s="6" t="s">
        <v>1</v>
      </c>
      <c r="C2" s="1"/>
      <c r="D2" s="1"/>
    </row>
    <row r="3" spans="1:8" ht="45.75" customHeight="1" x14ac:dyDescent="0.25">
      <c r="B3" s="52" t="s">
        <v>2</v>
      </c>
      <c r="C3" s="52"/>
      <c r="D3" s="52"/>
      <c r="E3" s="52"/>
      <c r="F3" s="52"/>
      <c r="G3" s="52"/>
      <c r="H3" s="52"/>
    </row>
    <row r="4" spans="1:8" ht="12" customHeight="1" x14ac:dyDescent="0.25">
      <c r="B4" s="1"/>
      <c r="C4" s="1"/>
      <c r="D4" s="1"/>
    </row>
    <row r="5" spans="1:8" ht="24.75" customHeight="1" x14ac:dyDescent="0.25">
      <c r="B5" s="7" t="s">
        <v>3</v>
      </c>
      <c r="C5" s="1"/>
      <c r="D5" s="1"/>
    </row>
    <row r="6" spans="1:8" ht="42.75" customHeight="1" x14ac:dyDescent="0.25">
      <c r="B6" s="8" t="s">
        <v>4</v>
      </c>
      <c r="C6" s="9" t="s">
        <v>5</v>
      </c>
      <c r="D6" s="8" t="s">
        <v>6</v>
      </c>
      <c r="E6" s="8" t="s">
        <v>7</v>
      </c>
      <c r="F6" s="8" t="s">
        <v>8</v>
      </c>
      <c r="G6" s="8" t="s">
        <v>9</v>
      </c>
      <c r="H6" s="8" t="s">
        <v>10</v>
      </c>
    </row>
    <row r="7" spans="1:8" ht="21" customHeight="1" x14ac:dyDescent="0.25">
      <c r="A7">
        <v>1</v>
      </c>
      <c r="B7" s="4" t="s">
        <v>11</v>
      </c>
      <c r="C7" s="2">
        <v>49</v>
      </c>
      <c r="D7" s="3">
        <v>794184</v>
      </c>
      <c r="E7" s="2">
        <f>C7*D7</f>
        <v>38915016</v>
      </c>
      <c r="F7" s="13"/>
      <c r="G7" s="2">
        <f>(E7*F7*0.01)</f>
        <v>0</v>
      </c>
      <c r="H7" s="2">
        <f>G7*5</f>
        <v>0</v>
      </c>
    </row>
    <row r="8" spans="1:8" ht="21" customHeight="1" x14ac:dyDescent="0.25">
      <c r="A8">
        <v>2</v>
      </c>
      <c r="B8" s="4" t="s">
        <v>12</v>
      </c>
      <c r="C8" s="2">
        <v>61</v>
      </c>
      <c r="D8" s="3">
        <v>120852</v>
      </c>
      <c r="E8" s="2">
        <f>C8*D8</f>
        <v>7371972</v>
      </c>
      <c r="F8" s="13"/>
      <c r="G8" s="2">
        <f t="shared" ref="G8:G10" si="0">(E8*F8*0.01)</f>
        <v>0</v>
      </c>
      <c r="H8" s="2">
        <f t="shared" ref="H8:H10" si="1">G8*5</f>
        <v>0</v>
      </c>
    </row>
    <row r="9" spans="1:8" ht="21" customHeight="1" x14ac:dyDescent="0.25">
      <c r="A9">
        <v>3</v>
      </c>
      <c r="B9" s="4" t="s">
        <v>13</v>
      </c>
      <c r="C9" s="2">
        <v>68</v>
      </c>
      <c r="D9" s="3">
        <v>42632</v>
      </c>
      <c r="E9" s="2">
        <f>C9*D9</f>
        <v>2898976</v>
      </c>
      <c r="F9" s="13"/>
      <c r="G9" s="2">
        <f t="shared" si="0"/>
        <v>0</v>
      </c>
      <c r="H9" s="2">
        <f t="shared" si="1"/>
        <v>0</v>
      </c>
    </row>
    <row r="10" spans="1:8" ht="21" customHeight="1" x14ac:dyDescent="0.25">
      <c r="A10">
        <v>4</v>
      </c>
      <c r="B10" s="4" t="s">
        <v>14</v>
      </c>
      <c r="C10" s="2">
        <v>87</v>
      </c>
      <c r="D10" s="3">
        <v>42612</v>
      </c>
      <c r="E10" s="2">
        <f>C10*D10</f>
        <v>3707244</v>
      </c>
      <c r="F10" s="13"/>
      <c r="G10" s="2">
        <f t="shared" si="0"/>
        <v>0</v>
      </c>
      <c r="H10" s="2">
        <f t="shared" si="1"/>
        <v>0</v>
      </c>
    </row>
    <row r="11" spans="1:8" ht="21" customHeight="1" x14ac:dyDescent="0.3">
      <c r="B11" s="50" t="s">
        <v>15</v>
      </c>
      <c r="C11" s="50"/>
      <c r="D11" s="50"/>
      <c r="E11" s="12">
        <f>SUM(E7:E10)</f>
        <v>52893208</v>
      </c>
      <c r="F11" s="14"/>
      <c r="G11" s="12">
        <f>SUM(G7:G10)</f>
        <v>0</v>
      </c>
      <c r="H11" s="12">
        <f>SUM(H7:H10)</f>
        <v>0</v>
      </c>
    </row>
    <row r="12" spans="1:8" ht="10.5" customHeight="1" x14ac:dyDescent="0.25">
      <c r="B12" s="1"/>
      <c r="C12" s="1"/>
      <c r="D12" s="1"/>
    </row>
    <row r="13" spans="1:8" ht="24" customHeight="1" x14ac:dyDescent="0.25">
      <c r="B13" s="7" t="s">
        <v>16</v>
      </c>
      <c r="D13" s="10"/>
      <c r="E13" s="1"/>
      <c r="H13" s="11"/>
    </row>
    <row r="14" spans="1:8" ht="42.75" customHeight="1" x14ac:dyDescent="0.25">
      <c r="B14" s="8" t="s">
        <v>4</v>
      </c>
      <c r="C14" s="9" t="s">
        <v>5</v>
      </c>
      <c r="D14" s="8" t="s">
        <v>6</v>
      </c>
      <c r="E14" s="8" t="s">
        <v>7</v>
      </c>
      <c r="F14" s="8" t="s">
        <v>8</v>
      </c>
      <c r="G14" s="8" t="s">
        <v>9</v>
      </c>
      <c r="H14" s="8" t="s">
        <v>10</v>
      </c>
    </row>
    <row r="15" spans="1:8" ht="21" customHeight="1" x14ac:dyDescent="0.25">
      <c r="A15">
        <v>1</v>
      </c>
      <c r="B15" s="4" t="s">
        <v>11</v>
      </c>
      <c r="C15" s="2">
        <v>49</v>
      </c>
      <c r="D15" s="3">
        <v>794184</v>
      </c>
      <c r="E15" s="2">
        <f>C15*D15</f>
        <v>38915016</v>
      </c>
      <c r="F15" s="13"/>
      <c r="G15" s="2">
        <f>(E15*F15*0.01)</f>
        <v>0</v>
      </c>
      <c r="H15" s="2">
        <f>G15*5</f>
        <v>0</v>
      </c>
    </row>
    <row r="16" spans="1:8" ht="21" customHeight="1" x14ac:dyDescent="0.25">
      <c r="A16">
        <v>2</v>
      </c>
      <c r="B16" s="4" t="s">
        <v>12</v>
      </c>
      <c r="C16" s="2">
        <v>61</v>
      </c>
      <c r="D16" s="3">
        <v>120852</v>
      </c>
      <c r="E16" s="2">
        <f>C16*D16</f>
        <v>7371972</v>
      </c>
      <c r="F16" s="13"/>
      <c r="G16" s="2">
        <f t="shared" ref="G16:G18" si="2">(E16*F16*0.01)</f>
        <v>0</v>
      </c>
      <c r="H16" s="2">
        <f t="shared" ref="H16:H18" si="3">G16*5</f>
        <v>0</v>
      </c>
    </row>
    <row r="17" spans="1:8" ht="21" customHeight="1" x14ac:dyDescent="0.25">
      <c r="A17">
        <v>3</v>
      </c>
      <c r="B17" s="4" t="s">
        <v>13</v>
      </c>
      <c r="C17" s="2">
        <v>68</v>
      </c>
      <c r="D17" s="3">
        <v>42632</v>
      </c>
      <c r="E17" s="2">
        <f>C17*D17</f>
        <v>2898976</v>
      </c>
      <c r="F17" s="13"/>
      <c r="G17" s="2">
        <f t="shared" si="2"/>
        <v>0</v>
      </c>
      <c r="H17" s="2">
        <f t="shared" si="3"/>
        <v>0</v>
      </c>
    </row>
    <row r="18" spans="1:8" ht="21" customHeight="1" x14ac:dyDescent="0.25">
      <c r="A18">
        <v>4</v>
      </c>
      <c r="B18" s="4" t="s">
        <v>14</v>
      </c>
      <c r="C18" s="2">
        <v>87</v>
      </c>
      <c r="D18" s="3">
        <v>42612</v>
      </c>
      <c r="E18" s="2">
        <f>C18*D18</f>
        <v>3707244</v>
      </c>
      <c r="F18" s="13"/>
      <c r="G18" s="2">
        <f t="shared" si="2"/>
        <v>0</v>
      </c>
      <c r="H18" s="2">
        <f t="shared" si="3"/>
        <v>0</v>
      </c>
    </row>
    <row r="19" spans="1:8" ht="21" customHeight="1" x14ac:dyDescent="0.3">
      <c r="B19" s="50" t="s">
        <v>15</v>
      </c>
      <c r="C19" s="50"/>
      <c r="D19" s="50"/>
      <c r="E19" s="5">
        <f>SUM(E15:E18)</f>
        <v>52893208</v>
      </c>
      <c r="F19" s="15"/>
      <c r="G19" s="5">
        <f>SUM(G15:G18)</f>
        <v>0</v>
      </c>
      <c r="H19" s="5">
        <f>SUM(H15:H18)</f>
        <v>0</v>
      </c>
    </row>
  </sheetData>
  <mergeCells count="4">
    <mergeCell ref="B19:D19"/>
    <mergeCell ref="B11:D11"/>
    <mergeCell ref="B1:H1"/>
    <mergeCell ref="B3:H3"/>
  </mergeCells>
  <pageMargins left="0.7" right="0.7" top="0.75" bottom="0.75" header="0.3" footer="0.3"/>
  <pageSetup paperSize="5" scale="82"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34A26-226D-4AA8-BC87-C5AB78BC846A}">
  <dimension ref="A1:K64"/>
  <sheetViews>
    <sheetView tabSelected="1" topLeftCell="A44" zoomScale="120" zoomScaleNormal="120" workbookViewId="0">
      <selection activeCell="I44" sqref="I44"/>
    </sheetView>
  </sheetViews>
  <sheetFormatPr defaultRowHeight="15" x14ac:dyDescent="0.25"/>
  <cols>
    <col min="1" max="1" width="27.85546875" customWidth="1"/>
    <col min="2" max="3" width="14.140625" customWidth="1"/>
    <col min="4" max="4" width="15.42578125" customWidth="1"/>
    <col min="5" max="5" width="22.7109375" customWidth="1"/>
    <col min="6" max="6" width="16" customWidth="1"/>
    <col min="7" max="10" width="15.7109375" customWidth="1"/>
    <col min="11" max="11" width="18.28515625" customWidth="1"/>
  </cols>
  <sheetData>
    <row r="1" spans="1:10" ht="36.75" customHeight="1" x14ac:dyDescent="0.25">
      <c r="A1" s="47" t="s">
        <v>17</v>
      </c>
      <c r="B1" s="47"/>
      <c r="C1" s="47"/>
      <c r="D1" s="47"/>
      <c r="E1" s="47"/>
      <c r="F1" s="47"/>
      <c r="G1" s="47"/>
      <c r="H1" s="47"/>
      <c r="I1" s="47"/>
      <c r="J1" s="47"/>
    </row>
    <row r="2" spans="1:10" ht="25.5" customHeight="1" x14ac:dyDescent="0.25">
      <c r="A2" s="47" t="s">
        <v>18</v>
      </c>
      <c r="B2" s="47"/>
      <c r="C2" s="47"/>
      <c r="D2" s="47"/>
      <c r="E2" s="47"/>
      <c r="F2" s="47"/>
      <c r="G2" s="47"/>
      <c r="H2" s="47"/>
      <c r="I2" s="47"/>
      <c r="J2" s="47"/>
    </row>
    <row r="3" spans="1:10" ht="17.25" customHeight="1" x14ac:dyDescent="0.25">
      <c r="A3" s="44"/>
      <c r="B3" s="44"/>
      <c r="C3" s="44"/>
      <c r="D3" s="44"/>
      <c r="E3" s="53"/>
      <c r="F3" s="44"/>
      <c r="G3" s="44"/>
      <c r="H3" s="44"/>
      <c r="I3" s="44"/>
      <c r="J3" s="44"/>
    </row>
    <row r="4" spans="1:10" ht="17.25" customHeight="1" x14ac:dyDescent="0.25">
      <c r="A4" s="55" t="s">
        <v>55</v>
      </c>
      <c r="B4" s="54" t="s">
        <v>56</v>
      </c>
      <c r="C4" s="54"/>
      <c r="D4" s="54"/>
      <c r="E4" s="54"/>
      <c r="F4" s="44"/>
      <c r="G4" s="44"/>
      <c r="H4" s="44"/>
      <c r="I4" s="44"/>
      <c r="J4" s="44"/>
    </row>
    <row r="5" spans="1:10" ht="20.25" customHeight="1" x14ac:dyDescent="0.25">
      <c r="A5" s="44"/>
      <c r="B5" s="44"/>
      <c r="C5" s="44"/>
      <c r="D5" s="44"/>
      <c r="E5" s="44"/>
      <c r="F5" s="44"/>
      <c r="G5" s="44"/>
      <c r="H5" s="44"/>
      <c r="I5" s="44"/>
      <c r="J5" s="44"/>
    </row>
    <row r="6" spans="1:10" ht="20.25" customHeight="1" x14ac:dyDescent="0.35">
      <c r="A6" s="22" t="s">
        <v>45</v>
      </c>
      <c r="B6" s="1"/>
      <c r="C6" s="1"/>
      <c r="D6" s="1"/>
    </row>
    <row r="7" spans="1:10" ht="15.75" x14ac:dyDescent="0.25">
      <c r="A7" t="s">
        <v>46</v>
      </c>
      <c r="B7" s="63"/>
      <c r="C7" s="1"/>
      <c r="D7" s="1"/>
    </row>
    <row r="8" spans="1:10" ht="15.75" x14ac:dyDescent="0.25">
      <c r="A8" t="s">
        <v>19</v>
      </c>
      <c r="B8" s="63"/>
      <c r="C8" s="1"/>
      <c r="D8" s="1"/>
    </row>
    <row r="9" spans="1:10" ht="15.75" x14ac:dyDescent="0.25">
      <c r="A9" t="s">
        <v>20</v>
      </c>
      <c r="B9" s="63"/>
      <c r="C9" s="1"/>
      <c r="D9" s="1"/>
    </row>
    <row r="10" spans="1:10" ht="15.75" x14ac:dyDescent="0.25">
      <c r="B10" s="1"/>
      <c r="C10" s="1"/>
      <c r="D10" s="1"/>
    </row>
    <row r="11" spans="1:10" ht="21" x14ac:dyDescent="0.35">
      <c r="A11" s="22" t="s">
        <v>21</v>
      </c>
      <c r="B11" s="1"/>
      <c r="C11" s="1"/>
      <c r="D11" s="1"/>
    </row>
    <row r="12" spans="1:10" ht="15.75" x14ac:dyDescent="0.25">
      <c r="A12" s="26" t="s">
        <v>47</v>
      </c>
      <c r="B12" s="1"/>
      <c r="C12" s="1"/>
      <c r="D12" s="1"/>
    </row>
    <row r="13" spans="1:10" ht="5.25" customHeight="1" x14ac:dyDescent="0.25">
      <c r="A13" s="1"/>
      <c r="B13" s="1"/>
      <c r="C13" s="1"/>
      <c r="D13" s="1"/>
    </row>
    <row r="14" spans="1:10" ht="24.75" customHeight="1" x14ac:dyDescent="0.25">
      <c r="A14" s="21" t="s">
        <v>22</v>
      </c>
      <c r="B14" s="1"/>
      <c r="C14" s="1"/>
      <c r="D14" s="1"/>
    </row>
    <row r="15" spans="1:10" ht="24.75" customHeight="1" x14ac:dyDescent="0.25">
      <c r="A15" s="18" t="s">
        <v>43</v>
      </c>
      <c r="B15" s="1"/>
      <c r="C15" s="1"/>
      <c r="D15" s="1"/>
      <c r="E15" s="1"/>
    </row>
    <row r="16" spans="1:10" ht="30.75" customHeight="1" x14ac:dyDescent="0.25">
      <c r="A16" s="48" t="s">
        <v>54</v>
      </c>
      <c r="B16" s="49"/>
      <c r="C16" s="49"/>
      <c r="D16" s="49"/>
      <c r="E16" s="49"/>
      <c r="F16" s="49"/>
      <c r="G16" s="49"/>
    </row>
    <row r="17" spans="1:11" ht="13.5" customHeight="1" thickBot="1" x14ac:dyDescent="0.3">
      <c r="A17" s="26"/>
      <c r="B17" s="1"/>
      <c r="C17" s="1"/>
      <c r="D17" s="1"/>
      <c r="E17" s="1"/>
    </row>
    <row r="18" spans="1:11" ht="47.25" x14ac:dyDescent="0.25">
      <c r="A18" s="33" t="s">
        <v>4</v>
      </c>
      <c r="B18" s="34" t="s">
        <v>5</v>
      </c>
      <c r="C18" s="35" t="s">
        <v>48</v>
      </c>
      <c r="D18" s="35" t="s">
        <v>6</v>
      </c>
      <c r="E18" s="35" t="s">
        <v>49</v>
      </c>
      <c r="F18" s="36" t="s">
        <v>23</v>
      </c>
      <c r="G18" s="36" t="s">
        <v>24</v>
      </c>
      <c r="H18" s="36" t="s">
        <v>25</v>
      </c>
      <c r="I18" s="36" t="s">
        <v>26</v>
      </c>
      <c r="J18" s="36" t="s">
        <v>27</v>
      </c>
      <c r="K18" s="37" t="s">
        <v>28</v>
      </c>
    </row>
    <row r="19" spans="1:11" ht="21" customHeight="1" x14ac:dyDescent="0.25">
      <c r="A19" s="38" t="s">
        <v>11</v>
      </c>
      <c r="B19" s="31">
        <v>49</v>
      </c>
      <c r="C19" s="31">
        <f>SUM(B19*0.1)</f>
        <v>4.9000000000000004</v>
      </c>
      <c r="D19" s="32">
        <v>794184</v>
      </c>
      <c r="E19" s="31">
        <f>(B19+C19)*D19</f>
        <v>42806517.600000001</v>
      </c>
      <c r="F19" s="64">
        <v>0</v>
      </c>
      <c r="G19" s="64">
        <v>0</v>
      </c>
      <c r="H19" s="64">
        <v>0</v>
      </c>
      <c r="I19" s="64">
        <v>0</v>
      </c>
      <c r="J19" s="64">
        <v>0</v>
      </c>
      <c r="K19" s="56">
        <f>SUM((F19*D19), (G19*D19), (H19*D19), (I19*D19), (J19*D19))</f>
        <v>0</v>
      </c>
    </row>
    <row r="20" spans="1:11" ht="21" customHeight="1" x14ac:dyDescent="0.25">
      <c r="A20" s="38" t="s">
        <v>12</v>
      </c>
      <c r="B20" s="31">
        <v>61</v>
      </c>
      <c r="C20" s="31">
        <f t="shared" ref="C20:C22" si="0">SUM(B20*0.1)</f>
        <v>6.1000000000000005</v>
      </c>
      <c r="D20" s="32">
        <v>120852</v>
      </c>
      <c r="E20" s="31">
        <f t="shared" ref="E20:E22" si="1">(B20+C20)*D20</f>
        <v>8109169.1999999993</v>
      </c>
      <c r="F20" s="64">
        <v>0</v>
      </c>
      <c r="G20" s="64">
        <v>0</v>
      </c>
      <c r="H20" s="64">
        <v>0</v>
      </c>
      <c r="I20" s="64">
        <v>0</v>
      </c>
      <c r="J20" s="64">
        <v>0</v>
      </c>
      <c r="K20" s="56">
        <f t="shared" ref="K20:K22" si="2">SUM((F20*D20), (G20*D20), (H20*D20), (I20*D20), (J20*D20))</f>
        <v>0</v>
      </c>
    </row>
    <row r="21" spans="1:11" ht="21" customHeight="1" x14ac:dyDescent="0.25">
      <c r="A21" s="38" t="s">
        <v>13</v>
      </c>
      <c r="B21" s="31">
        <v>68</v>
      </c>
      <c r="C21" s="31">
        <f t="shared" si="0"/>
        <v>6.8000000000000007</v>
      </c>
      <c r="D21" s="32">
        <v>42632</v>
      </c>
      <c r="E21" s="31">
        <f t="shared" si="1"/>
        <v>3188873.6</v>
      </c>
      <c r="F21" s="64">
        <v>0</v>
      </c>
      <c r="G21" s="64">
        <v>0</v>
      </c>
      <c r="H21" s="64">
        <v>0</v>
      </c>
      <c r="I21" s="64">
        <v>0</v>
      </c>
      <c r="J21" s="64">
        <v>0</v>
      </c>
      <c r="K21" s="56">
        <f t="shared" si="2"/>
        <v>0</v>
      </c>
    </row>
    <row r="22" spans="1:11" ht="21" customHeight="1" thickBot="1" x14ac:dyDescent="0.3">
      <c r="A22" s="39" t="s">
        <v>29</v>
      </c>
      <c r="B22" s="40">
        <v>87</v>
      </c>
      <c r="C22" s="40">
        <f t="shared" si="0"/>
        <v>8.7000000000000011</v>
      </c>
      <c r="D22" s="41">
        <v>42612</v>
      </c>
      <c r="E22" s="40">
        <f t="shared" si="1"/>
        <v>4077968.4</v>
      </c>
      <c r="F22" s="65">
        <v>0</v>
      </c>
      <c r="G22" s="65">
        <v>0</v>
      </c>
      <c r="H22" s="65">
        <v>0</v>
      </c>
      <c r="I22" s="65">
        <v>0</v>
      </c>
      <c r="J22" s="66">
        <v>0</v>
      </c>
      <c r="K22" s="58">
        <f t="shared" si="2"/>
        <v>0</v>
      </c>
    </row>
    <row r="23" spans="1:11" ht="31.5" customHeight="1" x14ac:dyDescent="0.25">
      <c r="A23" s="1"/>
      <c r="B23" s="23"/>
      <c r="C23" s="23"/>
      <c r="D23" s="24"/>
      <c r="E23" s="23"/>
      <c r="F23" s="25"/>
      <c r="G23" s="25"/>
      <c r="H23" s="25"/>
      <c r="I23" s="25"/>
      <c r="J23" s="59" t="s">
        <v>30</v>
      </c>
      <c r="K23" s="60">
        <f>SUM(K19:K22)</f>
        <v>0</v>
      </c>
    </row>
    <row r="24" spans="1:11" ht="59.25" customHeight="1" x14ac:dyDescent="0.25">
      <c r="A24" s="1"/>
      <c r="B24" s="23"/>
      <c r="C24" s="23"/>
      <c r="D24" s="24"/>
      <c r="E24" s="23"/>
      <c r="F24" s="25"/>
      <c r="G24" s="25"/>
      <c r="H24" s="25"/>
      <c r="I24" s="25"/>
      <c r="J24" s="61" t="s">
        <v>57</v>
      </c>
      <c r="K24" s="61"/>
    </row>
    <row r="25" spans="1:11" ht="15" customHeight="1" x14ac:dyDescent="0.25">
      <c r="A25" s="27" t="s">
        <v>31</v>
      </c>
      <c r="B25" s="23"/>
      <c r="C25" s="23"/>
      <c r="D25" s="24"/>
      <c r="E25" s="23"/>
      <c r="F25" s="25"/>
      <c r="G25" s="25"/>
      <c r="H25" s="25"/>
      <c r="I25" s="25"/>
      <c r="J25" s="57"/>
    </row>
    <row r="26" spans="1:11" ht="15" customHeight="1" x14ac:dyDescent="0.25">
      <c r="A26" s="28" t="s">
        <v>40</v>
      </c>
      <c r="B26" s="23"/>
      <c r="C26" s="23"/>
      <c r="D26" s="24"/>
      <c r="E26" s="23"/>
      <c r="F26" s="25"/>
      <c r="G26" s="25"/>
      <c r="H26" s="25"/>
      <c r="I26" s="25"/>
      <c r="J26" s="25"/>
    </row>
    <row r="27" spans="1:11" ht="15" customHeight="1" x14ac:dyDescent="0.25">
      <c r="A27" s="28" t="s">
        <v>50</v>
      </c>
      <c r="B27" s="23"/>
      <c r="C27" s="23"/>
      <c r="D27" s="24"/>
      <c r="E27" s="23"/>
      <c r="F27" s="25"/>
      <c r="G27" s="25"/>
      <c r="H27" s="25"/>
      <c r="I27" s="25"/>
      <c r="J27" s="25"/>
    </row>
    <row r="28" spans="1:11" ht="15" customHeight="1" x14ac:dyDescent="0.25">
      <c r="A28" s="28" t="s">
        <v>32</v>
      </c>
      <c r="B28" s="23"/>
      <c r="C28" s="23"/>
      <c r="D28" s="24"/>
      <c r="E28" s="23"/>
      <c r="F28" s="25"/>
      <c r="G28" s="25"/>
      <c r="H28" s="25"/>
      <c r="I28" s="25"/>
      <c r="J28" s="25"/>
    </row>
    <row r="29" spans="1:11" ht="15" customHeight="1" x14ac:dyDescent="0.25">
      <c r="A29" s="28" t="s">
        <v>41</v>
      </c>
      <c r="B29" s="23"/>
      <c r="C29" s="23"/>
      <c r="D29" s="24"/>
      <c r="E29" s="23"/>
      <c r="F29" s="25"/>
      <c r="G29" s="25"/>
      <c r="H29" s="25"/>
      <c r="I29" s="25"/>
      <c r="J29" s="25"/>
    </row>
    <row r="30" spans="1:11" ht="15" customHeight="1" x14ac:dyDescent="0.25">
      <c r="A30" s="28" t="s">
        <v>42</v>
      </c>
      <c r="B30" s="23"/>
      <c r="C30" s="23"/>
      <c r="D30" s="24"/>
      <c r="E30" s="23"/>
      <c r="F30" s="25"/>
      <c r="G30" s="25"/>
      <c r="H30" s="25"/>
      <c r="I30" s="25"/>
      <c r="J30" s="25"/>
    </row>
    <row r="31" spans="1:11" ht="15" customHeight="1" x14ac:dyDescent="0.25">
      <c r="A31" s="28"/>
      <c r="B31" s="23"/>
      <c r="C31" s="23"/>
      <c r="D31" s="24"/>
      <c r="E31" s="23"/>
      <c r="F31" s="25"/>
      <c r="G31" s="25"/>
      <c r="H31" s="25"/>
      <c r="I31" s="25"/>
      <c r="J31" s="25"/>
    </row>
    <row r="32" spans="1:11" ht="18.75" x14ac:dyDescent="0.3">
      <c r="A32" s="18" t="s">
        <v>33</v>
      </c>
      <c r="B32" s="19"/>
      <c r="C32" s="19"/>
      <c r="D32" s="43"/>
      <c r="E32" s="16"/>
      <c r="F32" s="17"/>
    </row>
    <row r="33" spans="1:11" ht="16.5" customHeight="1" x14ac:dyDescent="0.25">
      <c r="A33" s="26" t="s">
        <v>53</v>
      </c>
      <c r="D33" s="1"/>
    </row>
    <row r="34" spans="1:11" ht="10.5" customHeight="1" x14ac:dyDescent="0.25">
      <c r="A34" s="1"/>
      <c r="B34" s="1"/>
      <c r="C34" s="1"/>
      <c r="D34" s="1"/>
    </row>
    <row r="35" spans="1:11" ht="10.5" customHeight="1" x14ac:dyDescent="0.25">
      <c r="A35" s="29"/>
      <c r="B35" s="29"/>
      <c r="C35" s="29"/>
      <c r="D35" s="29"/>
      <c r="E35" s="30"/>
      <c r="F35" s="30"/>
      <c r="G35" s="30"/>
      <c r="H35" s="30"/>
      <c r="I35" s="30"/>
      <c r="J35" s="30"/>
      <c r="K35" s="30"/>
    </row>
    <row r="36" spans="1:11" ht="24" customHeight="1" x14ac:dyDescent="0.25">
      <c r="A36" s="21" t="s">
        <v>34</v>
      </c>
      <c r="D36" s="10"/>
      <c r="E36" s="1"/>
    </row>
    <row r="37" spans="1:11" ht="24" customHeight="1" x14ac:dyDescent="0.25">
      <c r="A37" s="18" t="s">
        <v>39</v>
      </c>
      <c r="D37" s="10"/>
      <c r="E37" s="1"/>
    </row>
    <row r="38" spans="1:11" ht="30.75" customHeight="1" x14ac:dyDescent="0.25">
      <c r="A38" s="48" t="s">
        <v>54</v>
      </c>
      <c r="B38" s="49"/>
      <c r="C38" s="49"/>
      <c r="D38" s="49"/>
      <c r="E38" s="49"/>
      <c r="F38" s="49"/>
      <c r="G38" s="49"/>
    </row>
    <row r="39" spans="1:11" ht="15.75" customHeight="1" thickBot="1" x14ac:dyDescent="0.3">
      <c r="A39" s="26"/>
      <c r="B39" s="1"/>
      <c r="C39" s="1"/>
      <c r="D39" s="1"/>
      <c r="E39" s="1"/>
    </row>
    <row r="40" spans="1:11" ht="47.25" x14ac:dyDescent="0.25">
      <c r="A40" s="33" t="s">
        <v>4</v>
      </c>
      <c r="B40" s="34" t="s">
        <v>5</v>
      </c>
      <c r="C40" s="35" t="s">
        <v>48</v>
      </c>
      <c r="D40" s="35" t="s">
        <v>6</v>
      </c>
      <c r="E40" s="35" t="s">
        <v>49</v>
      </c>
      <c r="F40" s="36" t="s">
        <v>23</v>
      </c>
      <c r="G40" s="36" t="s">
        <v>24</v>
      </c>
      <c r="H40" s="36" t="s">
        <v>25</v>
      </c>
      <c r="I40" s="36" t="s">
        <v>26</v>
      </c>
      <c r="J40" s="36" t="s">
        <v>35</v>
      </c>
      <c r="K40" s="37" t="s">
        <v>28</v>
      </c>
    </row>
    <row r="41" spans="1:11" ht="21" customHeight="1" x14ac:dyDescent="0.25">
      <c r="A41" s="38" t="s">
        <v>11</v>
      </c>
      <c r="B41" s="31">
        <v>49</v>
      </c>
      <c r="C41" s="31">
        <f>SUM(B41*0.1)</f>
        <v>4.9000000000000004</v>
      </c>
      <c r="D41" s="32">
        <v>794184</v>
      </c>
      <c r="E41" s="31">
        <f>(B41+C41)*D41</f>
        <v>42806517.600000001</v>
      </c>
      <c r="F41" s="64">
        <v>0</v>
      </c>
      <c r="G41" s="64">
        <v>0</v>
      </c>
      <c r="H41" s="64">
        <v>0</v>
      </c>
      <c r="I41" s="64">
        <v>0</v>
      </c>
      <c r="J41" s="64">
        <v>0</v>
      </c>
      <c r="K41" s="42">
        <f>SUM((F41*D41), (G41*D41), (H41*D41), (I41*D41), (J41*D41))</f>
        <v>0</v>
      </c>
    </row>
    <row r="42" spans="1:11" ht="21" customHeight="1" x14ac:dyDescent="0.25">
      <c r="A42" s="38" t="s">
        <v>12</v>
      </c>
      <c r="B42" s="31">
        <v>61</v>
      </c>
      <c r="C42" s="31">
        <f t="shared" ref="C42:C44" si="3">SUM(B42*0.1)</f>
        <v>6.1000000000000005</v>
      </c>
      <c r="D42" s="32">
        <v>120852</v>
      </c>
      <c r="E42" s="31">
        <f t="shared" ref="E42:E44" si="4">(B42+C42)*D42</f>
        <v>8109169.1999999993</v>
      </c>
      <c r="F42" s="64">
        <v>0</v>
      </c>
      <c r="G42" s="64">
        <v>0</v>
      </c>
      <c r="H42" s="64">
        <v>0</v>
      </c>
      <c r="I42" s="64">
        <v>0</v>
      </c>
      <c r="J42" s="64">
        <v>0</v>
      </c>
      <c r="K42" s="42">
        <f t="shared" ref="K42:K43" si="5">SUM((F42*D42), (G42*D42), (H42*D42), (I42*D42), (J42*D42))</f>
        <v>0</v>
      </c>
    </row>
    <row r="43" spans="1:11" ht="21" customHeight="1" x14ac:dyDescent="0.25">
      <c r="A43" s="38" t="s">
        <v>13</v>
      </c>
      <c r="B43" s="31">
        <v>68</v>
      </c>
      <c r="C43" s="31">
        <f t="shared" si="3"/>
        <v>6.8000000000000007</v>
      </c>
      <c r="D43" s="32">
        <v>42632</v>
      </c>
      <c r="E43" s="31">
        <f t="shared" si="4"/>
        <v>3188873.6</v>
      </c>
      <c r="F43" s="64">
        <v>0</v>
      </c>
      <c r="G43" s="64">
        <v>0</v>
      </c>
      <c r="H43" s="64">
        <v>0</v>
      </c>
      <c r="I43" s="64">
        <v>0</v>
      </c>
      <c r="J43" s="64">
        <v>0</v>
      </c>
      <c r="K43" s="42">
        <f t="shared" si="5"/>
        <v>0</v>
      </c>
    </row>
    <row r="44" spans="1:11" ht="21" customHeight="1" thickBot="1" x14ac:dyDescent="0.3">
      <c r="A44" s="39" t="s">
        <v>29</v>
      </c>
      <c r="B44" s="40">
        <v>87</v>
      </c>
      <c r="C44" s="40">
        <f t="shared" si="3"/>
        <v>8.7000000000000011</v>
      </c>
      <c r="D44" s="41">
        <v>42612</v>
      </c>
      <c r="E44" s="40">
        <f t="shared" si="4"/>
        <v>4077968.4</v>
      </c>
      <c r="F44" s="65">
        <v>0</v>
      </c>
      <c r="G44" s="65">
        <v>0</v>
      </c>
      <c r="H44" s="65">
        <v>0</v>
      </c>
      <c r="I44" s="65">
        <v>0</v>
      </c>
      <c r="J44" s="66">
        <v>0</v>
      </c>
      <c r="K44" s="62">
        <f>SUM((F44*D44), (G44*D44), (H44*D44), (I44*D44), (J44*D44))</f>
        <v>0</v>
      </c>
    </row>
    <row r="45" spans="1:11" ht="33" customHeight="1" x14ac:dyDescent="0.3">
      <c r="A45" s="46"/>
      <c r="B45" s="46"/>
      <c r="C45" s="46"/>
      <c r="D45" s="46"/>
      <c r="E45" s="16"/>
      <c r="F45" s="25"/>
      <c r="G45" s="25"/>
      <c r="H45" s="25"/>
      <c r="I45" s="25"/>
      <c r="J45" s="59" t="s">
        <v>30</v>
      </c>
      <c r="K45" s="60">
        <f>SUM(K41:K44)</f>
        <v>0</v>
      </c>
    </row>
    <row r="46" spans="1:11" ht="56.25" customHeight="1" x14ac:dyDescent="0.3">
      <c r="A46" s="43"/>
      <c r="B46" s="43"/>
      <c r="C46" s="43"/>
      <c r="D46" s="43"/>
      <c r="E46" s="16"/>
      <c r="F46" s="25"/>
      <c r="G46" s="25"/>
      <c r="H46" s="25"/>
      <c r="I46" s="25"/>
      <c r="J46" s="61" t="s">
        <v>58</v>
      </c>
      <c r="K46" s="61"/>
    </row>
    <row r="47" spans="1:11" ht="15" customHeight="1" x14ac:dyDescent="0.25">
      <c r="A47" s="27" t="s">
        <v>31</v>
      </c>
      <c r="B47" s="23"/>
      <c r="C47" s="23"/>
      <c r="D47" s="24"/>
      <c r="E47" s="23"/>
      <c r="F47" s="25"/>
      <c r="G47" s="25"/>
      <c r="H47" s="25"/>
      <c r="I47" s="25"/>
      <c r="J47" s="25"/>
    </row>
    <row r="48" spans="1:11" ht="15" customHeight="1" x14ac:dyDescent="0.25">
      <c r="A48" s="28" t="s">
        <v>40</v>
      </c>
      <c r="B48" s="23"/>
      <c r="C48" s="23"/>
      <c r="D48" s="24"/>
      <c r="E48" s="23"/>
      <c r="F48" s="25"/>
      <c r="G48" s="25"/>
      <c r="H48" s="25"/>
      <c r="I48" s="25"/>
      <c r="J48" s="25"/>
    </row>
    <row r="49" spans="1:10" ht="15" customHeight="1" x14ac:dyDescent="0.25">
      <c r="A49" s="28" t="s">
        <v>50</v>
      </c>
      <c r="B49" s="23"/>
      <c r="C49" s="23"/>
      <c r="D49" s="24"/>
      <c r="E49" s="23"/>
      <c r="F49" s="25"/>
      <c r="G49" s="25"/>
      <c r="H49" s="25"/>
      <c r="I49" s="25"/>
      <c r="J49" s="25"/>
    </row>
    <row r="50" spans="1:10" ht="15" customHeight="1" x14ac:dyDescent="0.25">
      <c r="A50" s="28" t="s">
        <v>32</v>
      </c>
      <c r="B50" s="23"/>
      <c r="C50" s="23"/>
      <c r="D50" s="24"/>
      <c r="E50" s="23"/>
      <c r="F50" s="25"/>
      <c r="G50" s="25"/>
      <c r="H50" s="25"/>
      <c r="I50" s="25"/>
      <c r="J50" s="25"/>
    </row>
    <row r="51" spans="1:10" ht="15" customHeight="1" x14ac:dyDescent="0.25">
      <c r="A51" s="28" t="s">
        <v>41</v>
      </c>
      <c r="B51" s="23"/>
      <c r="C51" s="23"/>
      <c r="D51" s="24"/>
      <c r="E51" s="23"/>
      <c r="F51" s="25"/>
      <c r="G51" s="25"/>
      <c r="H51" s="25"/>
      <c r="I51" s="25"/>
      <c r="J51" s="25"/>
    </row>
    <row r="52" spans="1:10" ht="15" customHeight="1" x14ac:dyDescent="0.25">
      <c r="A52" s="28" t="s">
        <v>42</v>
      </c>
      <c r="B52" s="23"/>
      <c r="C52" s="23"/>
      <c r="D52" s="24"/>
      <c r="E52" s="23"/>
      <c r="F52" s="25"/>
      <c r="G52" s="25"/>
      <c r="H52" s="25"/>
      <c r="I52" s="25"/>
      <c r="J52" s="25"/>
    </row>
    <row r="53" spans="1:10" ht="15" customHeight="1" x14ac:dyDescent="0.3">
      <c r="A53" s="43"/>
      <c r="B53" s="43"/>
      <c r="C53" s="43"/>
      <c r="D53" s="43"/>
      <c r="E53" s="16"/>
      <c r="F53" s="17"/>
    </row>
    <row r="54" spans="1:10" ht="15.75" x14ac:dyDescent="0.25">
      <c r="A54" s="18" t="s">
        <v>36</v>
      </c>
      <c r="B54" s="19"/>
      <c r="C54" s="19"/>
      <c r="D54" s="20"/>
      <c r="E54" s="16"/>
      <c r="F54" s="17"/>
    </row>
    <row r="55" spans="1:10" ht="16.5" customHeight="1" x14ac:dyDescent="0.25">
      <c r="A55" s="26" t="s">
        <v>51</v>
      </c>
    </row>
    <row r="56" spans="1:10" ht="9" customHeight="1" x14ac:dyDescent="0.25">
      <c r="A56" s="26"/>
    </row>
    <row r="57" spans="1:10" ht="10.5" customHeight="1" x14ac:dyDescent="0.25">
      <c r="A57" s="1"/>
      <c r="B57" s="1"/>
      <c r="C57" s="1"/>
      <c r="D57" s="1"/>
    </row>
    <row r="58" spans="1:10" ht="21" x14ac:dyDescent="0.35">
      <c r="A58" s="22" t="s">
        <v>37</v>
      </c>
    </row>
    <row r="59" spans="1:10" ht="42.75" customHeight="1" x14ac:dyDescent="0.25">
      <c r="A59" s="26" t="s">
        <v>44</v>
      </c>
      <c r="D59" s="1"/>
    </row>
    <row r="60" spans="1:10" ht="46.5" customHeight="1" x14ac:dyDescent="0.25">
      <c r="A60" s="67" t="s">
        <v>60</v>
      </c>
      <c r="B60" s="67"/>
      <c r="C60" s="67"/>
      <c r="D60" s="67"/>
      <c r="E60" s="67"/>
      <c r="F60" s="67"/>
      <c r="G60" s="67"/>
      <c r="H60" s="67"/>
      <c r="I60" s="67"/>
    </row>
    <row r="62" spans="1:10" ht="21" x14ac:dyDescent="0.35">
      <c r="A62" s="22" t="s">
        <v>38</v>
      </c>
    </row>
    <row r="63" spans="1:10" ht="35.25" customHeight="1" x14ac:dyDescent="0.25">
      <c r="A63" s="45" t="s">
        <v>52</v>
      </c>
      <c r="B63" s="45"/>
      <c r="C63" s="45"/>
      <c r="D63" s="45"/>
      <c r="E63" s="45"/>
      <c r="F63" s="45"/>
      <c r="G63" s="45"/>
      <c r="H63" s="45"/>
      <c r="I63" s="45"/>
      <c r="J63" s="45"/>
    </row>
    <row r="64" spans="1:10" ht="31.5" customHeight="1" x14ac:dyDescent="0.25">
      <c r="A64" s="67" t="s">
        <v>59</v>
      </c>
      <c r="B64" s="67"/>
      <c r="C64" s="67"/>
      <c r="D64" s="67"/>
      <c r="E64" s="67"/>
      <c r="F64" s="67"/>
      <c r="G64" s="67"/>
      <c r="H64" s="67"/>
      <c r="I64" s="67"/>
    </row>
  </sheetData>
  <sheetProtection algorithmName="SHA-512" hashValue="18lVTO9c2fW6t6pYc9gsQ03HIRmfgAT0rQnH4sxP+kqEdVdmX9soJArX0F41JjZZFFznabAuDACXWoM9LrLAgA==" saltValue="C6O6BN6k8Dh1cp0M/1CMuw==" spinCount="100000" sheet="1" selectLockedCells="1"/>
  <mergeCells count="11">
    <mergeCell ref="A64:I64"/>
    <mergeCell ref="A63:J63"/>
    <mergeCell ref="A45:D45"/>
    <mergeCell ref="A1:J1"/>
    <mergeCell ref="A2:J2"/>
    <mergeCell ref="A16:G16"/>
    <mergeCell ref="A38:G38"/>
    <mergeCell ref="B4:E4"/>
    <mergeCell ref="J24:K24"/>
    <mergeCell ref="J46:K46"/>
    <mergeCell ref="A60:I60"/>
  </mergeCells>
  <pageMargins left="0.7" right="0.7" top="0.75" bottom="0.75" header="0.3" footer="0.3"/>
  <pageSetup scale="5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ctions xmlns="24baad8e-8e21-496d-9c32-0aba0b0f9c2c" xsi:nil="true"/>
    <EPIN xmlns="24baad8e-8e21-496d-9c32-0aba0b0f9c2c" xsi:nil="true"/>
    <Contract_x0020_Start xmlns="24baad8e-8e21-496d-9c32-0aba0b0f9c2c" xsi:nil="true"/>
    <Contract_x0020_End xmlns="24baad8e-8e21-496d-9c32-0aba0b0f9c2c" xsi:nil="true"/>
    <ExpirationNotification xmlns="24baad8e-8e21-496d-9c32-0aba0b0f9c2c">true</ExpirationNotification>
    <ContractEPIN xmlns="24baad8e-8e21-496d-9c32-0aba0b0f9c2c" xsi:nil="true"/>
    <RenewalOptions xmlns="24baad8e-8e21-496d-9c32-0aba0b0f9c2c" xsi:nil="true"/>
    <VersionStatus xmlns="24baad8e-8e21-496d-9c32-0aba0b0f9c2c" xsi:nil="true"/>
    <Date xmlns="24baad8e-8e21-496d-9c32-0aba0b0f9c2c" xsi:nil="true"/>
    <lcf76f155ced4ddcb4097134ff3c332f xmlns="24baad8e-8e21-496d-9c32-0aba0b0f9c2c">
      <Terms xmlns="http://schemas.microsoft.com/office/infopath/2007/PartnerControls"/>
    </lcf76f155ced4ddcb4097134ff3c332f>
    <List xmlns="24baad8e-8e21-496d-9c32-0aba0b0f9c2c">
      <Url xsi:nil="true"/>
      <Description xsi:nil="true"/>
    </List>
    <CT_x0020_Amount xmlns="d241225d-2a3d-4d04-9c71-f78378c3904b" xsi:nil="true"/>
    <ComLogNo xmlns="24baad8e-8e21-496d-9c32-0aba0b0f9c2c" xsi:nil="true"/>
    <Command0 xmlns="24baad8e-8e21-496d-9c32-0aba0b0f9c2c" xsi:nil="true"/>
    <CTEnd xmlns="24baad8e-8e21-496d-9c32-0aba0b0f9c2c" xsi:nil="true"/>
    <_DCDateModified xmlns="http://schemas.microsoft.com/sharepoint/v3/fields" xsi:nil="true"/>
    <Complete xmlns="24baad8e-8e21-496d-9c32-0aba0b0f9c2c" xsi:nil="true"/>
    <RenewalOption2_x0028_StartDate_x0029_ xmlns="24baad8e-8e21-496d-9c32-0aba0b0f9c2c" xsi:nil="true"/>
    <CT_x0020_Start xmlns="d241225d-2a3d-4d04-9c71-f78378c3904b" xsi:nil="true"/>
    <Contract_x0020_Columns xmlns="d241225d-2a3d-4d04-9c71-f78378c3904b" xsi:nil="true"/>
    <Owner xmlns="24baad8e-8e21-496d-9c32-0aba0b0f9c2c">
      <UserInfo>
        <DisplayName/>
        <AccountId xsi:nil="true"/>
        <AccountType/>
      </UserInfo>
    </Owner>
    <PassportLink xmlns="24baad8e-8e21-496d-9c32-0aba0b0f9c2c">
      <Url xsi:nil="true"/>
      <Description xsi:nil="true"/>
    </PassportLink>
    <Contract_x0020_Manager xmlns="24baad8e-8e21-496d-9c32-0aba0b0f9c2c">
      <UserInfo>
        <DisplayName/>
        <AccountId xsi:nil="true"/>
        <AccountType/>
      </UserInfo>
    </Contract_x0020_Manager>
    <ProcurementMethod xmlns="24baad8e-8e21-496d-9c32-0aba0b0f9c2c" xsi:nil="true"/>
    <Comment xmlns="24baad8e-8e21-496d-9c32-0aba0b0f9c2c" xsi:nil="true"/>
    <Stage xmlns="24baad8e-8e21-496d-9c32-0aba0b0f9c2c" xsi:nil="true"/>
    <DocumentSetDescription xmlns="http://schemas.microsoft.com/sharepoint/v3" xsi:nil="true"/>
    <_EndDate xmlns="http://schemas.microsoft.com/sharepoint/v3/fields">2026-01-22T19:49:00+00:00</_EndDate>
    <Contract_x002f_PurchaseOrder_x0023_ xmlns="24baad8e-8e21-496d-9c32-0aba0b0f9c2c" xsi:nil="true"/>
    <EmailSent xmlns="24baad8e-8e21-496d-9c32-0aba0b0f9c2c" xsi:nil="true"/>
    <Type xmlns="24baad8e-8e21-496d-9c32-0aba0b0f9c2c" xsi:nil="true"/>
    <ProjectStatus xmlns="d241225d-2a3d-4d04-9c71-f78378c3904b">New</ProjectStatus>
    <DCMBNumber xmlns="24baad8e-8e21-496d-9c32-0aba0b0f9c2c" xsi:nil="true"/>
    <ContractDescription xmlns="24baad8e-8e21-496d-9c32-0aba0b0f9c2c" xsi:nil="true"/>
    <AmendmentNo xmlns="24baad8e-8e21-496d-9c32-0aba0b0f9c2c" xsi:nil="true"/>
    <RenewalOption2_x0028_EndDate_x0029_ xmlns="24baad8e-8e21-496d-9c32-0aba0b0f9c2c" xsi:nil="true"/>
    <ComLog xmlns="24baad8e-8e21-496d-9c32-0aba0b0f9c2c">
      <Url xsi:nil="true"/>
      <Description xsi:nil="true"/>
    </ComLog>
    <RevisedContractAmount xmlns="24baad8e-8e21-496d-9c32-0aba0b0f9c2c" xsi:nil="true"/>
    <CT_x0020_End xmlns="d241225d-2a3d-4d04-9c71-f78378c3904b" xsi:nil="true"/>
    <ContractNo_x002e_ xmlns="24baad8e-8e21-496d-9c32-0aba0b0f9c2c" xsi:nil="true"/>
    <ContractAmount xmlns="24baad8e-8e21-496d-9c32-0aba0b0f9c2c" xsi:nil="true"/>
    <Comments xmlns="24baad8e-8e21-496d-9c32-0aba0b0f9c2c" xsi:nil="true"/>
    <Command xmlns="24baad8e-8e21-496d-9c32-0aba0b0f9c2c" xsi:nil="true"/>
    <StartDate xmlns="http://schemas.microsoft.com/sharepoint/v3">2026-01-22T19:49:00+00:00</StartDate>
    <Vendor_x0020_Address_x0020__x0028_B_x0029_ xmlns="d241225d-2a3d-4d04-9c71-f78378c3904b" xsi:nil="true"/>
    <DCMB_x0023_ xmlns="24baad8e-8e21-496d-9c32-0aba0b0f9c2c" xsi:nil="true"/>
    <ServiceNow xmlns="24baad8e-8e21-496d-9c32-0aba0b0f9c2c">
      <Url xsi:nil="true"/>
      <Description xsi:nil="true"/>
    </ServiceNow>
    <CT_x0020_Manager xmlns="d241225d-2a3d-4d04-9c71-f78378c3904b">
      <UserInfo>
        <DisplayName/>
        <AccountId xsi:nil="true"/>
        <AccountType/>
      </UserInfo>
    </CT_x0020_Manager>
    <FundingSource xmlns="24baad8e-8e21-496d-9c32-0aba0b0f9c2c" xsi:nil="true"/>
    <RenewalOption1_x0028_EndDate_x0029_ xmlns="24baad8e-8e21-496d-9c32-0aba0b0f9c2c" xsi:nil="true"/>
    <TaxCatchAll xmlns="d241225d-2a3d-4d04-9c71-f78378c3904b" xsi:nil="true"/>
    <Notes xmlns="24baad8e-8e21-496d-9c32-0aba0b0f9c2c" xsi:nil="true"/>
    <Sourcing_x0023_ xmlns="24baad8e-8e21-496d-9c32-0aba0b0f9c2c" xsi:nil="true"/>
    <RenewalOption_x0021_ xmlns="24baad8e-8e21-496d-9c32-0aba0b0f9c2c" xsi:nil="true"/>
    <ServiceNow_x0023_ xmlns="24baad8e-8e21-496d-9c32-0aba0b0f9c2c" xsi:nil="true"/>
    <Vendor_x0020_Name xmlns="d241225d-2a3d-4d04-9c71-f78378c3904b" xsi:nil="true"/>
    <AmendmentContractIncrease xmlns="24baad8e-8e21-496d-9c32-0aba0b0f9c2c" xsi:nil="true"/>
    <OriginalContractAmount xmlns="24baad8e-8e21-496d-9c32-0aba0b0f9c2c" xsi:nil="true"/>
    <ProcurementAction xmlns="24baad8e-8e21-496d-9c32-0aba0b0f9c2c" xsi:nil="true"/>
    <CommandNotificationDate xmlns="24baad8e-8e21-496d-9c32-0aba0b0f9c2c">2026-01-22T19:49:00+00:00</CommandNotificationDate>
    <FundingType xmlns="24baad8e-8e21-496d-9c32-0aba0b0f9c2c" xsi:nil="true"/>
    <_dlc_DocId xmlns="d241225d-2a3d-4d04-9c71-f78378c3904b">H2AD5X35QARP-1885428191-28791</_dlc_DocId>
    <_dlc_DocIdUrl xmlns="d241225d-2a3d-4d04-9c71-f78378c3904b">
      <Url>https://nypdonline.sharepoint.com/sites/TG-Team/_layouts/15/DocIdRedir.aspx?ID=H2AD5X35QARP-1885428191-28791</Url>
      <Description>H2AD5X35QARP-1885428191-28791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B0C2855CADA0BA4188C56BE2A9EEB027" ma:contentTypeVersion="84" ma:contentTypeDescription="Create a new document." ma:contentTypeScope="" ma:versionID="db53aa06365f7ef4efe0a5d4914cccc0">
  <xsd:schema xmlns:xsd="http://www.w3.org/2001/XMLSchema" xmlns:xs="http://www.w3.org/2001/XMLSchema" xmlns:p="http://schemas.microsoft.com/office/2006/metadata/properties" xmlns:ns1="http://schemas.microsoft.com/sharepoint/v3" xmlns:ns2="24baad8e-8e21-496d-9c32-0aba0b0f9c2c" xmlns:ns3="d241225d-2a3d-4d04-9c71-f78378c3904b" xmlns:ns4="http://schemas.microsoft.com/sharepoint/v3/fields" targetNamespace="http://schemas.microsoft.com/office/2006/metadata/properties" ma:root="true" ma:fieldsID="b601aaab088b745dd7feca398a37a2f0" ns1:_="" ns2:_="" ns3:_="" ns4:_="">
    <xsd:import namespace="http://schemas.microsoft.com/sharepoint/v3"/>
    <xsd:import namespace="24baad8e-8e21-496d-9c32-0aba0b0f9c2c"/>
    <xsd:import namespace="d241225d-2a3d-4d04-9c71-f78378c3904b"/>
    <xsd:import namespace="http://schemas.microsoft.com/sharepoint/v3/fields"/>
    <xsd:element name="properties">
      <xsd:complexType>
        <xsd:sequence>
          <xsd:element name="documentManagement">
            <xsd:complexType>
              <xsd:all>
                <xsd:element ref="ns2:ContractNo_x002e_" minOccurs="0"/>
                <xsd:element ref="ns2:EPIN" minOccurs="0"/>
                <xsd:element ref="ns2:Owner" minOccurs="0"/>
                <xsd:element ref="ns2:ContractDescription" minOccurs="0"/>
                <xsd:element ref="ns2:OriginalContractAmount" minOccurs="0"/>
                <xsd:element ref="ns2:Type" minOccurs="0"/>
                <xsd:element ref="ns2:Comments" minOccurs="0"/>
                <xsd:element ref="ns2:Command" minOccurs="0"/>
                <xsd:element ref="ns2:PassportLink" minOccurs="0"/>
                <xsd:element ref="ns2:ComLog" minOccurs="0"/>
                <xsd:element ref="ns2:ServiceNow" minOccurs="0"/>
                <xsd:element ref="ns2:CTEnd" minOccurs="0"/>
                <xsd:element ref="ns3:CT_x0020_Start" minOccurs="0"/>
                <xsd:element ref="ns3:Vendor_x0020_Name" minOccurs="0"/>
                <xsd:element ref="ns2:AmendmentNo" minOccurs="0"/>
                <xsd:element ref="ns2:AmendmentContractIncrease" minOccurs="0"/>
                <xsd:element ref="ns2:RevisedContractAmount" minOccurs="0"/>
                <xsd:element ref="ns2:MediaServiceMetadata" minOccurs="0"/>
                <xsd:element ref="ns2:lcf76f155ced4ddcb4097134ff3c332f" minOccurs="0"/>
                <xsd:element ref="ns3:TaxCatchAll" minOccurs="0"/>
                <xsd:element ref="ns2:MediaServiceOCR" minOccurs="0"/>
                <xsd:element ref="ns2:ProcurementAction" minOccurs="0"/>
                <xsd:element ref="ns2:MediaServiceFastMetadata" minOccurs="0"/>
                <xsd:element ref="ns2:MediaServiceObjectDetectorVersions" minOccurs="0"/>
                <xsd:element ref="ns3:SharedWithUsers" minOccurs="0"/>
                <xsd:element ref="ns2:List" minOccurs="0"/>
                <xsd:element ref="ns2:Actions" minOccurs="0"/>
                <xsd:element ref="ns3:SharedWithDetails" minOccurs="0"/>
                <xsd:element ref="ns2:MediaServiceSearchProperties" minOccurs="0"/>
                <xsd:element ref="ns2:MediaServiceGenerationTime" minOccurs="0"/>
                <xsd:element ref="ns2:Contract_x0020_Start" minOccurs="0"/>
                <xsd:element ref="ns2:Contract_x0020_End" minOccurs="0"/>
                <xsd:element ref="ns2:Contract_x0020_Manager" minOccurs="0"/>
                <xsd:element ref="ns1:DocumentSetDescription" minOccurs="0"/>
                <xsd:element ref="ns3:ProjectStatus" minOccurs="0"/>
                <xsd:element ref="ns2:MediaServiceEventHashCode" minOccurs="0"/>
                <xsd:element ref="ns3:Contract_x0020_Columns" minOccurs="0"/>
                <xsd:element ref="ns3:CT_x0020_End" minOccurs="0"/>
                <xsd:element ref="ns3:CT_x0020_Manager" minOccurs="0"/>
                <xsd:element ref="ns2:MediaLengthInSeconds" minOccurs="0"/>
                <xsd:element ref="ns4:_EndDate" minOccurs="0"/>
                <xsd:element ref="ns3:CT_x0020_Amount" minOccurs="0"/>
                <xsd:element ref="ns2:MediaServiceDateTaken" minOccurs="0"/>
                <xsd:element ref="ns4:_DCDateModified" minOccurs="0"/>
                <xsd:element ref="ns1:StartDate" minOccurs="0"/>
                <xsd:element ref="ns3:Vendor_x0020_Address_x0020__x0028_B_x0029_" minOccurs="0"/>
                <xsd:element ref="ns2:ComLogNo" minOccurs="0"/>
                <xsd:element ref="ns2:ServiceNow_x0023_" minOccurs="0"/>
                <xsd:element ref="ns2:CommandNotificationDate" minOccurs="0"/>
                <xsd:element ref="ns2:ExpirationNotification" minOccurs="0"/>
                <xsd:element ref="ns2:Notes" minOccurs="0"/>
                <xsd:element ref="ns2:DCMB_x0023_" minOccurs="0"/>
                <xsd:element ref="ns2:ProcurementMethod" minOccurs="0"/>
                <xsd:element ref="ns2:Sourcing_x0023_" minOccurs="0"/>
                <xsd:element ref="ns2:FundingType" minOccurs="0"/>
                <xsd:element ref="ns2:ContractAmount" minOccurs="0"/>
                <xsd:element ref="ns2:Command0" minOccurs="0"/>
                <xsd:element ref="ns2:Contract_x002f_PurchaseOrder_x0023_" minOccurs="0"/>
                <xsd:element ref="ns2:ContractEPIN" minOccurs="0"/>
                <xsd:element ref="ns2:Complete" minOccurs="0"/>
                <xsd:element ref="ns2:MediaServiceLocation" minOccurs="0"/>
                <xsd:element ref="ns2:Comment" minOccurs="0"/>
                <xsd:element ref="ns2:Stage" minOccurs="0"/>
                <xsd:element ref="ns2:FundingSource" minOccurs="0"/>
                <xsd:element ref="ns2:RenewalOptions" minOccurs="0"/>
                <xsd:element ref="ns2:RenewalOption_x0021_" minOccurs="0"/>
                <xsd:element ref="ns2:RenewalOption1_x0028_EndDate_x0029_" minOccurs="0"/>
                <xsd:element ref="ns2:RenewalOption2_x0028_StartDate_x0029_" minOccurs="0"/>
                <xsd:element ref="ns2:RenewalOption2_x0028_EndDate_x0029_" minOccurs="0"/>
                <xsd:element ref="ns2:VersionStatus" minOccurs="0"/>
                <xsd:element ref="ns3:_dlc_DocId" minOccurs="0"/>
                <xsd:element ref="ns3:_dlc_DocIdUrl" minOccurs="0"/>
                <xsd:element ref="ns3:_dlc_DocIdPersistId" minOccurs="0"/>
                <xsd:element ref="ns2:DCMBNumber" minOccurs="0"/>
                <xsd:element ref="ns2:Date" minOccurs="0"/>
                <xsd:element ref="ns2:EmailS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42" nillable="true" ma:displayName="Description" ma:description="A description of the Document Set" ma:hidden="true" ma:internalName="DocumentSetDescription" ma:readOnly="false">
      <xsd:simpleType>
        <xsd:restriction base="dms:Note"/>
      </xsd:simpleType>
    </xsd:element>
    <xsd:element name="StartDate" ma:index="53" nillable="true" ma:displayName="Start Date" ma:default="[today]" ma:format="DateOnly" ma:hidden="true" ma:internalName="Start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4baad8e-8e21-496d-9c32-0aba0b0f9c2c" elementFormDefault="qualified">
    <xsd:import namespace="http://schemas.microsoft.com/office/2006/documentManagement/types"/>
    <xsd:import namespace="http://schemas.microsoft.com/office/infopath/2007/PartnerControls"/>
    <xsd:element name="ContractNo_x002e_" ma:index="2" nillable="true" ma:displayName="Contract No." ma:format="Dropdown" ma:internalName="ContractNo_x002e_">
      <xsd:simpleType>
        <xsd:restriction base="dms:Text">
          <xsd:maxLength value="255"/>
        </xsd:restriction>
      </xsd:simpleType>
    </xsd:element>
    <xsd:element name="EPIN" ma:index="3" nillable="true" ma:displayName="EPIN" ma:format="Dropdown" ma:internalName="EPIN">
      <xsd:simpleType>
        <xsd:restriction base="dms:Note">
          <xsd:maxLength value="255"/>
        </xsd:restriction>
      </xsd:simpleType>
    </xsd:element>
    <xsd:element name="Owner" ma:index="4" nillable="true" ma:displayName="Contract Manager/Attorney" ma:format="Dropdown" ma:list="UserInfo" ma:SharePointGroup="0" ma:internalName="Own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Description" ma:index="5" nillable="true" ma:displayName="Contract Description" ma:format="Dropdown" ma:internalName="ContractDescription" ma:readOnly="false">
      <xsd:simpleType>
        <xsd:restriction base="dms:Text">
          <xsd:maxLength value="255"/>
        </xsd:restriction>
      </xsd:simpleType>
    </xsd:element>
    <xsd:element name="OriginalContractAmount" ma:index="6" nillable="true" ma:displayName="Original Contract Amount" ma:format="$123,456.00 (United States)" ma:LCID="1033" ma:internalName="OriginalContractAmount" ma:readOnly="false">
      <xsd:simpleType>
        <xsd:restriction base="dms:Currency"/>
      </xsd:simpleType>
    </xsd:element>
    <xsd:element name="Type" ma:index="7" nillable="true" ma:displayName="Method" ma:description="Solicitation Type example: RFP, MWBE" ma:format="Dropdown" ma:internalName="Type">
      <xsd:complexType>
        <xsd:complexContent>
          <xsd:extension base="dms:MultiChoice">
            <xsd:sequence>
              <xsd:element name="Value" maxOccurs="unbounded" minOccurs="0" nillable="true">
                <xsd:simpleType>
                  <xsd:restriction base="dms:Choice">
                    <xsd:enumeration value="MWBE"/>
                    <xsd:enumeration value="CSB"/>
                    <xsd:enumeration value="RFP"/>
                    <xsd:enumeration value="Sole Source"/>
                    <xsd:enumeration value="Intergovernmental"/>
                    <xsd:enumeration value="Amendment"/>
                    <xsd:enumeration value="Renewal"/>
                    <xsd:enumeration value="DCAS"/>
                    <xsd:enumeration value="Subscription"/>
                    <xsd:enumeration value="NA Extension"/>
                    <xsd:enumeration value="NA"/>
                    <xsd:enumeration value="Emergency"/>
                    <xsd:enumeration value="NYPD Task Order"/>
                    <xsd:enumeration value="OTI Task Order"/>
                    <xsd:enumeration value="Requirements Contract"/>
                    <xsd:enumeration value="Revenue"/>
                    <xsd:enumeration value="Assignment"/>
                  </xsd:restriction>
                </xsd:simpleType>
              </xsd:element>
            </xsd:sequence>
          </xsd:extension>
        </xsd:complexContent>
      </xsd:complexType>
    </xsd:element>
    <xsd:element name="Comments" ma:index="8" nillable="true" ma:displayName="Comments" ma:internalName="Comments">
      <xsd:simpleType>
        <xsd:restriction base="dms:Note"/>
      </xsd:simpleType>
    </xsd:element>
    <xsd:element name="Command" ma:index="9" nillable="true" ma:displayName="Command" ma:format="Dropdown" ma:internalName="Command" ma:readOnly="false">
      <xsd:simpleType>
        <xsd:union memberTypes="dms:Text">
          <xsd:simpleType>
            <xsd:restriction base="dms:Choice">
              <xsd:enumeration value="BMS"/>
              <xsd:enumeration value="ITB"/>
              <xsd:enumeration value="CTD"/>
              <xsd:enumeration value="FMD"/>
              <xsd:enumeration value="TARU"/>
              <xsd:enumeration value="ESU"/>
            </xsd:restriction>
          </xsd:simpleType>
        </xsd:union>
      </xsd:simpleType>
    </xsd:element>
    <xsd:element name="PassportLink" ma:index="10" nillable="true" ma:displayName="Passport Link" ma:format="Hyperlink" ma:internalName="Passport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omLog" ma:index="11" nillable="true" ma:displayName="ComLog" ma:format="Image" ma:internalName="ComLog">
      <xsd:complexType>
        <xsd:complexContent>
          <xsd:extension base="dms:URL">
            <xsd:sequence>
              <xsd:element name="Url" type="dms:ValidUrl" minOccurs="0" nillable="true"/>
              <xsd:element name="Description" type="xsd:string" nillable="true"/>
            </xsd:sequence>
          </xsd:extension>
        </xsd:complexContent>
      </xsd:complexType>
    </xsd:element>
    <xsd:element name="ServiceNow" ma:index="12" nillable="true" ma:displayName="ServiceNow" ma:format="Hyperlink" ma:internalName="ServiceN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CTEnd" ma:index="13" nillable="true" ma:displayName="CT End" ma:format="DateOnly" ma:internalName="CTEnd" ma:readOnly="false">
      <xsd:simpleType>
        <xsd:restriction base="dms:DateTime"/>
      </xsd:simpleType>
    </xsd:element>
    <xsd:element name="AmendmentNo" ma:index="19" nillable="true" ma:displayName="Amendment No" ma:format="Dropdown" ma:hidden="true" ma:internalName="AmendmentNo" ma:readOnly="false" ma:percentage="FALSE">
      <xsd:simpleType>
        <xsd:restriction base="dms:Number"/>
      </xsd:simpleType>
    </xsd:element>
    <xsd:element name="AmendmentContractIncrease" ma:index="22" nillable="true" ma:displayName="Amendment Contract Increase" ma:format="$123,456.00 (United States)" ma:hidden="true" ma:LCID="1033" ma:internalName="AmendmentContractIncrease" ma:readOnly="false">
      <xsd:simpleType>
        <xsd:restriction base="dms:Currency"/>
      </xsd:simpleType>
    </xsd:element>
    <xsd:element name="RevisedContractAmount" ma:index="23" nillable="true" ma:displayName="Revised Contract Amount" ma:format="$123,456.00 (United States)" ma:hidden="true" ma:LCID="1033" ma:internalName="RevisedContractAmount" ma:readOnly="false">
      <xsd:simpleType>
        <xsd:restriction base="dms:Currency"/>
      </xsd:simpleType>
    </xsd:element>
    <xsd:element name="MediaServiceMetadata" ma:index="25" nillable="true" ma:displayName="MediaServiceMetadata" ma:hidden="true" ma:internalName="MediaServiceMetadata" ma:readOnly="true">
      <xsd:simpleType>
        <xsd:restriction base="dms:Note"/>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a1ef19f2-8df2-4d0f-86df-3c3e374496ad"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hidden="true" ma:internalName="MediaServiceOCR" ma:readOnly="true">
      <xsd:simpleType>
        <xsd:restriction base="dms:Note"/>
      </xsd:simpleType>
    </xsd:element>
    <xsd:element name="ProcurementAction" ma:index="30" nillable="true" ma:displayName="Status_" ma:format="Dropdown" ma:hidden="true" ma:internalName="ProcurementAction">
      <xsd:complexType>
        <xsd:complexContent>
          <xsd:extension base="dms:MultiChoiceFillIn">
            <xsd:sequence>
              <xsd:element name="Value" maxOccurs="unbounded" minOccurs="0" nillable="true">
                <xsd:simpleType>
                  <xsd:union memberTypes="dms:Text">
                    <xsd:simpleType>
                      <xsd:restriction base="dms:Choice">
                        <xsd:enumeration value="Pending Comptroller"/>
                        <xsd:enumeration value="Pending Law"/>
                        <xsd:enumeration value="Pending OMB"/>
                        <xsd:enumeration value="Registered"/>
                        <xsd:enumeration value="Public Hearing Scheduled"/>
                        <xsd:enumeration value="Pending Budget"/>
                        <xsd:enumeration value="Agreement with Vendor"/>
                        <xsd:enumeration value="Pre-Solicitation Release"/>
                        <xsd:enumeration value="Pending DCAS Approval"/>
                        <xsd:enumeration value="Solicitation Released"/>
                        <xsd:enumeration value="Pending Vendor Signature"/>
                        <xsd:enumeration value="Pending Vendor Doc Submission"/>
                        <xsd:enumeration value="Pending Registration"/>
                        <xsd:enumeration value="Pending Command"/>
                        <xsd:enumeration value="Solicitation in Development"/>
                        <xsd:enumeration value="Pending LL63 Ad"/>
                        <xsd:enumeration value="Intake Review"/>
                        <xsd:enumeration value="On Hold"/>
                        <xsd:enumeration value="Canceled"/>
                      </xsd:restriction>
                    </xsd:simpleType>
                  </xsd:union>
                </xsd:simpleType>
              </xsd:element>
            </xsd:sequence>
          </xsd:extension>
        </xsd:complexContent>
      </xsd:complexType>
    </xsd:element>
    <xsd:element name="MediaServiceFastMetadata" ma:index="31" nillable="true" ma:displayName="MediaServiceFastMetadata" ma:hidden="true" ma:internalName="MediaServiceFastMetadata" ma:readOnly="true">
      <xsd:simpleType>
        <xsd:restriction base="dms:Note"/>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List" ma:index="34" nillable="true" ma:displayName="List " ma:format="Hyperlink" ma:hidden="true" ma:internalName="List"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tions" ma:index="35" nillable="true" ma:displayName="Actions" ma:format="Dropdown" ma:hidden="true" ma:internalName="Actions" ma:readOnly="false">
      <xsd:simpleType>
        <xsd:restriction base="dms:Choice">
          <xsd:enumeration value="Active"/>
          <xsd:enumeration value="Registered"/>
          <xsd:enumeration value="Canceled"/>
        </xsd:restrictio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Contract_x0020_Start" ma:index="39" nillable="true" ma:displayName="Contract Start" ma:format="DateOnly" ma:hidden="true" ma:internalName="Contract_x0020_Start" ma:readOnly="false">
      <xsd:simpleType>
        <xsd:restriction base="dms:DateTime"/>
      </xsd:simpleType>
    </xsd:element>
    <xsd:element name="Contract_x0020_End" ma:index="40" nillable="true" ma:displayName="Contract End" ma:format="DateOnly" ma:hidden="true" ma:internalName="Contract_x0020_End">
      <xsd:simpleType>
        <xsd:restriction base="dms:DateTime"/>
      </xsd:simpleType>
    </xsd:element>
    <xsd:element name="Contract_x0020_Manager" ma:index="41" nillable="true" ma:displayName="Contract Manager" ma:hidden="true" ma:indexed="true" ma:list="UserInfo" ma:SharePointGroup="5" ma:internalName="Contract_x0020_Manag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EventHashCode" ma:index="44" nillable="true" ma:displayName="MediaServiceEventHashCode" ma:hidden="true" ma:internalName="MediaServiceEventHashCode" ma:readOnly="true">
      <xsd:simpleType>
        <xsd:restriction base="dms:Text"/>
      </xsd:simpleType>
    </xsd:element>
    <xsd:element name="MediaLengthInSeconds" ma:index="48" nillable="true" ma:displayName="MediaLengthInSeconds" ma:hidden="true" ma:internalName="MediaLengthInSeconds" ma:readOnly="true">
      <xsd:simpleType>
        <xsd:restriction base="dms:Unknown"/>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ComLogNo" ma:index="56" nillable="true" ma:displayName="ComLog No" ma:format="Dropdown" ma:internalName="ComLogNo">
      <xsd:simpleType>
        <xsd:restriction base="dms:Text">
          <xsd:maxLength value="255"/>
        </xsd:restriction>
      </xsd:simpleType>
    </xsd:element>
    <xsd:element name="ServiceNow_x0023_" ma:index="57" nillable="true" ma:displayName="ServiceNow #" ma:format="Dropdown" ma:internalName="ServiceNow_x0023_">
      <xsd:simpleType>
        <xsd:restriction base="dms:Text">
          <xsd:maxLength value="255"/>
        </xsd:restriction>
      </xsd:simpleType>
    </xsd:element>
    <xsd:element name="CommandNotificationDate" ma:index="58" nillable="true" ma:displayName="Command Notification Date" ma:default="[today]" ma:description="When to notify the command of contract expiration" ma:format="DateOnly" ma:internalName="CommandNotificationDate">
      <xsd:simpleType>
        <xsd:restriction base="dms:DateTime"/>
      </xsd:simpleType>
    </xsd:element>
    <xsd:element name="ExpirationNotification" ma:index="59" nillable="true" ma:displayName="Expiration Notification" ma:default="1" ma:format="Dropdown" ma:internalName="ExpirationNotification">
      <xsd:simpleType>
        <xsd:restriction base="dms:Boolean"/>
      </xsd:simpleType>
    </xsd:element>
    <xsd:element name="Notes" ma:index="60" nillable="true" ma:displayName="Notes" ma:format="Dropdown" ma:internalName="Notes">
      <xsd:simpleType>
        <xsd:restriction base="dms:Text">
          <xsd:maxLength value="255"/>
        </xsd:restriction>
      </xsd:simpleType>
    </xsd:element>
    <xsd:element name="DCMB_x0023_" ma:index="61" nillable="true" ma:displayName="DCMB #" ma:format="Dropdown" ma:internalName="DCMB_x0023_">
      <xsd:simpleType>
        <xsd:restriction base="dms:Text">
          <xsd:maxLength value="255"/>
        </xsd:restriction>
      </xsd:simpleType>
    </xsd:element>
    <xsd:element name="ProcurementMethod" ma:index="62" nillable="true" ma:displayName="Procurement Method" ma:format="Dropdown" ma:internalName="ProcurementMethod">
      <xsd:simpleType>
        <xsd:restriction base="dms:Text">
          <xsd:maxLength value="255"/>
        </xsd:restriction>
      </xsd:simpleType>
    </xsd:element>
    <xsd:element name="Sourcing_x0023_" ma:index="63" nillable="true" ma:displayName="Sourcing Pin" ma:format="Dropdown" ma:internalName="Sourcing_x0023_">
      <xsd:simpleType>
        <xsd:restriction base="dms:Text">
          <xsd:maxLength value="255"/>
        </xsd:restriction>
      </xsd:simpleType>
    </xsd:element>
    <xsd:element name="FundingType" ma:index="64" nillable="true" ma:displayName="Funding Type" ma:format="Dropdown" ma:internalName="FundingType">
      <xsd:simpleType>
        <xsd:restriction base="dms:Text">
          <xsd:maxLength value="255"/>
        </xsd:restriction>
      </xsd:simpleType>
    </xsd:element>
    <xsd:element name="ContractAmount" ma:index="65" nillable="true" ma:displayName="Contract Amount" ma:format="Dropdown" ma:internalName="ContractAmount">
      <xsd:simpleType>
        <xsd:restriction base="dms:Text">
          <xsd:maxLength value="255"/>
        </xsd:restriction>
      </xsd:simpleType>
    </xsd:element>
    <xsd:element name="Command0" ma:index="66" nillable="true" ma:displayName="Command " ma:format="Dropdown" ma:internalName="Command0">
      <xsd:simpleType>
        <xsd:restriction base="dms:Text">
          <xsd:maxLength value="255"/>
        </xsd:restriction>
      </xsd:simpleType>
    </xsd:element>
    <xsd:element name="Contract_x002f_PurchaseOrder_x0023_" ma:index="67" nillable="true" ma:displayName="Contract/Purchase Order #" ma:format="Dropdown" ma:internalName="Contract_x002f_PurchaseOrder_x0023_">
      <xsd:simpleType>
        <xsd:restriction base="dms:Text">
          <xsd:maxLength value="255"/>
        </xsd:restriction>
      </xsd:simpleType>
    </xsd:element>
    <xsd:element name="ContractEPIN" ma:index="68" nillable="true" ma:displayName="Contract EPIN" ma:format="Dropdown" ma:internalName="ContractEPIN">
      <xsd:simpleType>
        <xsd:restriction base="dms:Text">
          <xsd:maxLength value="255"/>
        </xsd:restriction>
      </xsd:simpleType>
    </xsd:element>
    <xsd:element name="Complete" ma:index="69" nillable="true" ma:displayName="Complete" ma:format="Dropdown" ma:list="cfeb9a96-20f3-430c-a763-47f1b30faa04" ma:internalName="Complete" ma:showField="field_7">
      <xsd:simpleType>
        <xsd:restriction base="dms:Lookup"/>
      </xsd:simpleType>
    </xsd:element>
    <xsd:element name="MediaServiceLocation" ma:index="70" nillable="true" ma:displayName="Location" ma:indexed="true" ma:internalName="MediaServiceLocation" ma:readOnly="true">
      <xsd:simpleType>
        <xsd:restriction base="dms:Text"/>
      </xsd:simpleType>
    </xsd:element>
    <xsd:element name="Comment" ma:index="71" nillable="true" ma:displayName="Comment" ma:format="Dropdown" ma:internalName="Comment">
      <xsd:simpleType>
        <xsd:restriction base="dms:Note"/>
      </xsd:simpleType>
    </xsd:element>
    <xsd:element name="Stage" ma:index="72" nillable="true" ma:displayName="Progress" ma:format="Dropdown" ma:internalName="Stage">
      <xsd:simpleType>
        <xsd:restriction base="dms:Choice">
          <xsd:enumeration value="Pending"/>
          <xsd:enumeration value="Complete"/>
          <xsd:enumeration value="On Hold"/>
          <xsd:enumeration value="Canceled"/>
        </xsd:restriction>
      </xsd:simpleType>
    </xsd:element>
    <xsd:element name="FundingSource" ma:index="73" nillable="true" ma:displayName="Funding Source" ma:format="Dropdown" ma:internalName="FundingSource">
      <xsd:simpleType>
        <xsd:restriction base="dms:Choice">
          <xsd:enumeration value="Expense"/>
          <xsd:enumeration value="Capital"/>
          <xsd:enumeration value="Grant"/>
          <xsd:enumeration value="Asset Forfeiture"/>
          <xsd:enumeration value="Mixed"/>
        </xsd:restriction>
      </xsd:simpleType>
    </xsd:element>
    <xsd:element name="RenewalOptions" ma:index="74" nillable="true" ma:displayName="Renewal Options" ma:format="Dropdown" ma:internalName="RenewalOptions">
      <xsd:simpleType>
        <xsd:restriction base="dms:Choice">
          <xsd:enumeration value="Yes"/>
          <xsd:enumeration value="No"/>
        </xsd:restriction>
      </xsd:simpleType>
    </xsd:element>
    <xsd:element name="RenewalOption_x0021_" ma:index="75" nillable="true" ma:displayName="Renewal Option 1 (Start Date)" ma:format="DateOnly" ma:internalName="RenewalOption_x0021_">
      <xsd:simpleType>
        <xsd:restriction base="dms:DateTime"/>
      </xsd:simpleType>
    </xsd:element>
    <xsd:element name="RenewalOption1_x0028_EndDate_x0029_" ma:index="76" nillable="true" ma:displayName="Renewal Option 1 (End Date)" ma:format="DateOnly" ma:internalName="RenewalOption1_x0028_EndDate_x0029_">
      <xsd:simpleType>
        <xsd:restriction base="dms:DateTime"/>
      </xsd:simpleType>
    </xsd:element>
    <xsd:element name="RenewalOption2_x0028_StartDate_x0029_" ma:index="77" nillable="true" ma:displayName="Renewal Option 2 (Start Date)" ma:format="Dropdown" ma:internalName="RenewalOption2_x0028_StartDate_x0029_">
      <xsd:simpleType>
        <xsd:restriction base="dms:Text">
          <xsd:maxLength value="255"/>
        </xsd:restriction>
      </xsd:simpleType>
    </xsd:element>
    <xsd:element name="RenewalOption2_x0028_EndDate_x0029_" ma:index="78" nillable="true" ma:displayName="Renewal Option 2 (End Date)" ma:format="DateOnly" ma:internalName="RenewalOption2_x0028_EndDate_x0029_">
      <xsd:simpleType>
        <xsd:restriction base="dms:DateTime"/>
      </xsd:simpleType>
    </xsd:element>
    <xsd:element name="VersionStatus" ma:index="79" nillable="true" ma:displayName="Version Status" ma:format="Dropdown" ma:internalName="VersionStatus">
      <xsd:simpleType>
        <xsd:restriction base="dms:Choice">
          <xsd:enumeration value="Draft"/>
          <xsd:enumeration value="Latest Draft"/>
          <xsd:enumeration value="Final Approved"/>
        </xsd:restriction>
      </xsd:simpleType>
    </xsd:element>
    <xsd:element name="DCMBNumber" ma:index="83" nillable="true" ma:displayName="DCMB Number" ma:format="Dropdown" ma:internalName="DCMBNumber">
      <xsd:simpleType>
        <xsd:restriction base="dms:Text">
          <xsd:maxLength value="255"/>
        </xsd:restriction>
      </xsd:simpleType>
    </xsd:element>
    <xsd:element name="Date" ma:index="84" nillable="true" ma:displayName="Date Rec'd" ma:format="DateOnly" ma:internalName="Date">
      <xsd:simpleType>
        <xsd:restriction base="dms:DateTime"/>
      </xsd:simpleType>
    </xsd:element>
    <xsd:element name="EmailSent" ma:index="85" nillable="true" ma:displayName="Email Sent" ma:format="DateOnly" ma:internalName="EmailSent">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241225d-2a3d-4d04-9c71-f78378c3904b" elementFormDefault="qualified">
    <xsd:import namespace="http://schemas.microsoft.com/office/2006/documentManagement/types"/>
    <xsd:import namespace="http://schemas.microsoft.com/office/infopath/2007/PartnerControls"/>
    <xsd:element name="CT_x0020_Start" ma:index="14" nillable="true" ma:displayName="CT Start" ma:default="" ma:description="Contract Start Date" ma:format="DateOnly" ma:internalName="CT_x0020_Start" ma:readOnly="false">
      <xsd:simpleType>
        <xsd:restriction base="dms:DateTime"/>
      </xsd:simpleType>
    </xsd:element>
    <xsd:element name="Vendor_x0020_Name" ma:index="15" nillable="true" ma:displayName="Vendor Name" ma:default="" ma:internalName="Vendor_x0020_Name" ma:readOnly="false">
      <xsd:simpleType>
        <xsd:restriction base="dms:Text">
          <xsd:maxLength value="255"/>
        </xsd:restriction>
      </xsd:simpleType>
    </xsd:element>
    <xsd:element name="TaxCatchAll" ma:index="28" nillable="true" ma:displayName="Taxonomy Catch All Column" ma:hidden="true" ma:list="{d4e867f0-fef9-4e3e-b427-cf1460e883ef}" ma:internalName="TaxCatchAll" ma:readOnly="false" ma:showField="CatchAllData" ma:web="d241225d-2a3d-4d04-9c71-f78378c3904b">
      <xsd:complexType>
        <xsd:complexContent>
          <xsd:extension base="dms:MultiChoiceLookup">
            <xsd:sequence>
              <xsd:element name="Value" type="dms:Lookup" maxOccurs="unbounded" minOccurs="0" nillable="true"/>
            </xsd:sequence>
          </xsd:extension>
        </xsd:complexContent>
      </xsd:complexType>
    </xsd:element>
    <xsd:element name="SharedWithUsers" ma:index="33"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6" nillable="true" ma:displayName="Shared With Details" ma:hidden="true" ma:internalName="SharedWithDetails" ma:readOnly="true">
      <xsd:simpleType>
        <xsd:restriction base="dms:Note"/>
      </xsd:simpleType>
    </xsd:element>
    <xsd:element name="ProjectStatus" ma:index="43" nillable="true" ma:displayName="Project Status" ma:default="New" ma:format="Dropdown" ma:hidden="true" ma:internalName="ProjectStatus">
      <xsd:simpleType>
        <xsd:restriction base="dms:Choice">
          <xsd:enumeration value="New"/>
          <xsd:enumeration value="Active"/>
          <xsd:enumeration value="Completed"/>
        </xsd:restriction>
      </xsd:simpleType>
    </xsd:element>
    <xsd:element name="Contract_x0020_Columns" ma:index="45" nillable="true" ma:displayName="Contract Columns" ma:hidden="true" ma:internalName="Contract_x0020_Columns" ma:readOnly="false">
      <xsd:simpleType>
        <xsd:restriction base="dms:Text">
          <xsd:maxLength value="255"/>
        </xsd:restriction>
      </xsd:simpleType>
    </xsd:element>
    <xsd:element name="CT_x0020_End" ma:index="46" nillable="true" ma:displayName="CT End" ma:default="" ma:description="Contract End Date" ma:format="DateOnly" ma:hidden="true" ma:internalName="CT_x0020_End" ma:readOnly="false">
      <xsd:simpleType>
        <xsd:restriction base="dms:DateTime"/>
      </xsd:simpleType>
    </xsd:element>
    <xsd:element name="CT_x0020_Manager" ma:index="47" nillable="true" ma:displayName="CT Manager" ma:description="Contract Manager Assigned to process the Contracting Action" ma:hidden="true" ma:list="UserInfo" ma:internalName="CT_x0020_Manager"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T_x0020_Amount" ma:index="50" nillable="true" ma:displayName="CT Amount" ma:default="" ma:description="Total Contract Amount" ma:hidden="true" ma:LCID="1033" ma:internalName="CT_x0020_Amount" ma:readOnly="false">
      <xsd:simpleType>
        <xsd:restriction base="dms:Currency"/>
      </xsd:simpleType>
    </xsd:element>
    <xsd:element name="Vendor_x0020_Address_x0020__x0028_B_x0029_" ma:index="55" nillable="true" ma:displayName="Vendor Address (B)" ma:default="" ma:internalName="Vendor_x0020_Address_x0020__x0028_B_x0029_">
      <xsd:simpleType>
        <xsd:restriction base="dms:Text">
          <xsd:maxLength value="255"/>
        </xsd:restriction>
      </xsd:simpleType>
    </xsd:element>
    <xsd:element name="_dlc_DocId" ma:index="80" nillable="true" ma:displayName="Document ID Value" ma:description="The value of the document ID assigned to this item." ma:indexed="true" ma:internalName="_dlc_DocId" ma:readOnly="true">
      <xsd:simpleType>
        <xsd:restriction base="dms:Text"/>
      </xsd:simpleType>
    </xsd:element>
    <xsd:element name="_dlc_DocIdUrl" ma:index="8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49" nillable="true" ma:displayName="End Date" ma:default="[today]" ma:format="DateTime" ma:hidden="true" ma:internalName="_EndDate" ma:readOnly="false">
      <xsd:simpleType>
        <xsd:restriction base="dms:DateTime"/>
      </xsd:simpleType>
    </xsd:element>
    <xsd:element name="_DCDateModified" ma:index="52" nillable="true" ma:displayName="Date Modified" ma:description="The date on which this resource was last modified" ma:format="DateTime" ma:hidden="true" ma:indexed="true" ma:internalName="_DCDateModifi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3758DC-0090-4CE6-A221-EEE33F1F2554}">
  <ds:schemaRefs>
    <ds:schemaRef ds:uri="http://schemas.microsoft.com/sharepoint/v3"/>
    <ds:schemaRef ds:uri="http://www.w3.org/XML/1998/namespac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purl.org/dc/terms/"/>
    <ds:schemaRef ds:uri="24baad8e-8e21-496d-9c32-0aba0b0f9c2c"/>
    <ds:schemaRef ds:uri="http://schemas.microsoft.com/office/2006/metadata/properties"/>
    <ds:schemaRef ds:uri="http://schemas.microsoft.com/sharepoint/v3/fields"/>
    <ds:schemaRef ds:uri="d241225d-2a3d-4d04-9c71-f78378c3904b"/>
    <ds:schemaRef ds:uri="http://purl.org/dc/dcmitype/"/>
  </ds:schemaRefs>
</ds:datastoreItem>
</file>

<file path=customXml/itemProps2.xml><?xml version="1.0" encoding="utf-8"?>
<ds:datastoreItem xmlns:ds="http://schemas.openxmlformats.org/officeDocument/2006/customXml" ds:itemID="{A54EE89D-0A3F-4ED5-8578-B6930A6C5EE8}">
  <ds:schemaRefs>
    <ds:schemaRef ds:uri="http://schemas.microsoft.com/sharepoint/v3/contenttype/forms"/>
  </ds:schemaRefs>
</ds:datastoreItem>
</file>

<file path=customXml/itemProps3.xml><?xml version="1.0" encoding="utf-8"?>
<ds:datastoreItem xmlns:ds="http://schemas.openxmlformats.org/officeDocument/2006/customXml" ds:itemID="{3DCCD260-AD51-41C4-93B1-F4AFE400ED33}">
  <ds:schemaRefs>
    <ds:schemaRef ds:uri="http://schemas.microsoft.com/sharepoint/events"/>
  </ds:schemaRefs>
</ds:datastoreItem>
</file>

<file path=customXml/itemProps4.xml><?xml version="1.0" encoding="utf-8"?>
<ds:datastoreItem xmlns:ds="http://schemas.openxmlformats.org/officeDocument/2006/customXml" ds:itemID="{F041A1CA-5627-4000-A5FC-ADBE483D2A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4baad8e-8e21-496d-9c32-0aba0b0f9c2c"/>
    <ds:schemaRef ds:uri="d241225d-2a3d-4d04-9c71-f78378c3904b"/>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Percentage %</vt:lpstr>
      <vt:lpstr>Hourly </vt:lpstr>
    </vt:vector>
  </TitlesOfParts>
  <Manager/>
  <Company>New York Police Department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WYLLIE, KESHIA</dc:creator>
  <cp:keywords/>
  <dc:description/>
  <cp:lastModifiedBy>UREY, TIANA</cp:lastModifiedBy>
  <cp:revision/>
  <dcterms:created xsi:type="dcterms:W3CDTF">2025-09-18T15:38:17Z</dcterms:created>
  <dcterms:modified xsi:type="dcterms:W3CDTF">2026-06-25T16:30:49Z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0x010100B0C2855CADA0BA4188C56BE2A9EEB027</vt:lpwstr>
  </property>
  <property fmtid="{D5CDD505-2E9C-101B-9397-08002B2CF9AE}" pid="3" name="_dlc_DocIdItemGuid">
    <vt:lpwstr>3e0eeaff-289d-4cc0-90ce-d639377a151e</vt:lpwstr>
  </property>
  <property fmtid="{D5CDD505-2E9C-101B-9397-08002B2CF9AE}" pid="4" name="MediaServiceImageTags">
    <vt:lpwstr/>
  </property>
</Properties>
</file>